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595" windowHeight="4635"/>
  </bookViews>
  <sheets>
    <sheet name="Chuan TCPL 2018" sheetId="4" r:id="rId1"/>
  </sheets>
  <calcPr calcId="124519"/>
</workbook>
</file>

<file path=xl/calcChain.xml><?xml version="1.0" encoding="utf-8"?>
<calcChain xmlns="http://schemas.openxmlformats.org/spreadsheetml/2006/main">
  <c r="H31" i="4"/>
  <c r="G33"/>
  <c r="F33" s="1"/>
  <c r="E33"/>
  <c r="D33" s="1"/>
  <c r="H33" s="1"/>
  <c r="C33"/>
  <c r="H32"/>
  <c r="H30"/>
  <c r="H29"/>
  <c r="H28"/>
  <c r="H27"/>
  <c r="H26"/>
  <c r="H25"/>
  <c r="H24"/>
  <c r="H23"/>
  <c r="H22"/>
  <c r="H21"/>
  <c r="H20"/>
  <c r="H19"/>
  <c r="H18"/>
  <c r="H17"/>
  <c r="H16"/>
  <c r="H15"/>
  <c r="H14"/>
  <c r="H11"/>
  <c r="H8"/>
  <c r="H6"/>
</calcChain>
</file>

<file path=xl/sharedStrings.xml><?xml version="1.0" encoding="utf-8"?>
<sst xmlns="http://schemas.openxmlformats.org/spreadsheetml/2006/main" count="90" uniqueCount="90">
  <si>
    <t>TT</t>
  </si>
  <si>
    <t>Đơn vị</t>
  </si>
  <si>
    <t>Tổng số xã, phường</t>
  </si>
  <si>
    <t>Số xã đạt chuẩn</t>
  </si>
  <si>
    <t>Số xã chưa đạt chuẩn</t>
  </si>
  <si>
    <t>Tỷ lệ %</t>
  </si>
  <si>
    <t>Ba Đình</t>
  </si>
  <si>
    <t>Bắc Từ Liêm</t>
  </si>
  <si>
    <t>13 phường (Cổ Nhuế 1, Cổ Nhuế 2, Đông Ngạc, Đức Thắng,Liên Mạc, Minh Khai, Phú Diễn, Phúc Diễn, Tây Tựu, Thượng Cát,Thuỵ Phương, Xuân Đỉnh, Xuân Tảo).</t>
  </si>
  <si>
    <t>Cầu Giấy</t>
  </si>
  <si>
    <t>8 phường (Dịch Vọng,Dịch Vọng Hậu, Mai Dịch, Nghĩa Đô, Nghĩa Tân, Quan Hoa, Trung Hoà, Yên Hoà).</t>
  </si>
  <si>
    <t>Gia Lâm</t>
  </si>
  <si>
    <t>Hoàng Mai</t>
  </si>
  <si>
    <t>Quốc Oai</t>
  </si>
  <si>
    <t xml:space="preserve">21 xã, thị trấn (TTQuốc Oai,Cấn Hữu, Cộng Hoà, Đại Thành, Đồng Quang, Đông Xuân, Đông Yên, Hoà Thạch, Liệp Tuyết, Nghĩa Hương, Ngọc Liệp, Ngọc Mỹ, Phú Cát, Phú Mãn, Phượng Cách, Sài Sơn, Tân Hoà, Tân Phú, Thạch Thán, Tuyết Nghĩa,Yên Sơn) </t>
  </si>
  <si>
    <t>Tây Hồ</t>
  </si>
  <si>
    <t>8 phường (Bưởi, Nhật Tân, Phú Thượng, Quảng An, Thuỵ Khuê, Tứ Liên, Xuân La, Yên Phụ)</t>
  </si>
  <si>
    <t>Thạch Thất</t>
  </si>
  <si>
    <t>Thanh Trì</t>
  </si>
  <si>
    <r>
      <t>16 xã, thị trấn (Đại Áng</t>
    </r>
    <r>
      <rPr>
        <sz val="11"/>
        <rFont val="Times New Roman"/>
        <family val="1"/>
      </rPr>
      <t>, Đông Mỹ, Duyên Hà, Hữu Hòa, Liên Ninh, Ngọc Hồi, Ngũ Hiệp,Tả Thanh Oai, Tam Hiệp, Tân Triều, Thanh Liệt, Tứ Hiệp, Vạn Phúc, Vĩnh Quỳnh, Yên Mỹ).</t>
    </r>
  </si>
  <si>
    <t>Thanh Xuân</t>
  </si>
  <si>
    <t>11 phường: Hạ Đình, Khương Đình, Khương Mai, Khương Trung, Kim Giang, Nhân Chính, Phương Liệt, Thanh Xuân Bắc, Thanh Xuân Nam, Thanh Xuân Trung, Thượng Đình</t>
  </si>
  <si>
    <t>Đan Phượng</t>
  </si>
  <si>
    <t>16 xã, thị trấn (TT Phùng, Đan Phượng, Đồng Tháp, Hạ Mỗ, Hồng Hà, Liên Hà, Liên Hồng, Liên Trung, Phương Đình, Song Phượng, Tân Hội, Tân Lập, Thọ An, Thọ Xuân, Thượng Mỗ, Trung Châu)</t>
  </si>
  <si>
    <t>Hoàn Kiếm</t>
  </si>
  <si>
    <t>Hai Bà Trưng</t>
  </si>
  <si>
    <t>20 phường (Bạch Đằng, Bách Khoa, Bạch Mai, Bùi Thị Xuân, Cầu Dền, Đống Mác, Đồng Tâm, Minh Khai, Nguyễn Du, Phạm Đình Hổ, Trương Định, Phố Huế, Quỳnh Lôi, Quỳnh Mai, Thanh Lương, Đồng Nhân, Lê Đại Hành, Ngô Thì Nhậm, Thanh Nhàn, Vĩnh Tuy)</t>
  </si>
  <si>
    <t>Phúc Thọ</t>
  </si>
  <si>
    <t>Chương Mỹ</t>
  </si>
  <si>
    <t>Hoài Đức</t>
  </si>
  <si>
    <t>Ba Vì</t>
  </si>
  <si>
    <t>Sơn Tây</t>
  </si>
  <si>
    <t>Phú Xuyên</t>
  </si>
  <si>
    <t>Đống Đa</t>
  </si>
  <si>
    <t>Long Biên</t>
  </si>
  <si>
    <t>Sóc Sơn</t>
  </si>
  <si>
    <t>Nam Từ Liêm</t>
  </si>
  <si>
    <t>Mỹ Đức</t>
  </si>
  <si>
    <t>Đông Anh</t>
  </si>
  <si>
    <t>Thanh Oai</t>
  </si>
  <si>
    <t>Thường Tín</t>
  </si>
  <si>
    <t>Ứng Hòa</t>
  </si>
  <si>
    <t>Hà Đông</t>
  </si>
  <si>
    <t>Mê Linh</t>
  </si>
  <si>
    <t>Tổng số</t>
  </si>
  <si>
    <t>Dương Thị Thắm</t>
  </si>
  <si>
    <t>Nguyễn Sỹ Tuấn</t>
  </si>
  <si>
    <r>
      <t>22 xã, thị trấn (Bát Tràng, Cổ Bi, Đa Tốn, Đặng Xá, Đình Xuyên, Đông Dư, Dương H</t>
    </r>
    <r>
      <rPr>
        <b/>
        <sz val="12"/>
        <rFont val="Times New Roman"/>
        <family val="1"/>
      </rPr>
      <t>à</t>
    </r>
    <r>
      <rPr>
        <sz val="12"/>
        <rFont val="Times New Roman"/>
        <family val="1"/>
      </rPr>
      <t>, Dương Quang, Dương Xá, Kiêu Kỵ, Kim Lan, Kim Sơn, Lệ Chi, Ninh Hiệp, Phù Đổng, Phú Thị, Trâu Quỳ, Trung Màu, Văn Đức, Yên Thường, Yên Viên)</t>
    </r>
  </si>
  <si>
    <r>
      <t xml:space="preserve">
</t>
    </r>
    <r>
      <rPr>
        <b/>
        <sz val="12"/>
        <rFont val="Times New Roman"/>
        <family val="1"/>
      </rPr>
      <t>Người lập biểu</t>
    </r>
    <r>
      <rPr>
        <sz val="12"/>
        <rFont val="Times New Roman"/>
        <family val="1"/>
      </rPr>
      <t xml:space="preserve">
</t>
    </r>
    <r>
      <rPr>
        <i/>
        <sz val="12"/>
        <rFont val="Times New Roman"/>
        <family val="1"/>
      </rPr>
      <t>(Ký, ghi rõ họ, tên)</t>
    </r>
  </si>
  <si>
    <r>
      <t xml:space="preserve">
</t>
    </r>
    <r>
      <rPr>
        <b/>
        <sz val="12"/>
        <rFont val="Times New Roman"/>
        <family val="1"/>
      </rPr>
      <t>Người kiểm tra</t>
    </r>
    <r>
      <rPr>
        <sz val="12"/>
        <rFont val="Times New Roman"/>
        <family val="1"/>
      </rPr>
      <t xml:space="preserve">
</t>
    </r>
    <r>
      <rPr>
        <i/>
        <sz val="12"/>
        <rFont val="Times New Roman"/>
        <family val="1"/>
      </rPr>
      <t>(Ký, ghi rõ họ, tên, chức vụ)</t>
    </r>
  </si>
  <si>
    <t xml:space="preserve">13 phường (Đại Kim, Định Công, GiápBát, Hoàng Liệt, Lĩnh Nam, Mai Động, Tân Mai, Thanh Trì, Thịnh Liệt, Trần Phú, Tương Mai, Vĩnh Hưng, Yên Sở) </t>
  </si>
  <si>
    <t>17 phường (Mộ Lao, Vạn Phúc, Nguyễn Trãi, Hà Cầu, Quang Trung, Phú La, Dương Nội, Yên Nghĩa, Đồng Mai, Biên Giang, Phú Lương, Phú Lãm, Yết Kiêu, Văn Quán, La Khê, Phúc La, Kiến Hưng)</t>
  </si>
  <si>
    <t>18 xã, thị trấn (TT Trạm Trôi, An Khánh, Cát Quế, Đắc Sở, Đức Giang, Đức Thượng, Kim Chung, Lại Yên, Di Trạch, Minh Khai, Song Phương, Sơn Đồng, Tiền Yên, Vân Canh, Yên Sở,  An Thượng, Vân Côn, Dương Liễu)</t>
  </si>
  <si>
    <t xml:space="preserve">2 xã (Đông La,  La Phù) </t>
  </si>
  <si>
    <t>23 xã (TT Thường Tín, Chương Dương, Dũng Tiến, Hà Hồi, Hiền Giang, Văn Bình, Khánh Hà, Hồng Vân, Liên Phương, Minh Cường, Nguyễn Trãi, Nhị Khê, Ninh Sở, Thống Nhất, Thư Phú, Vạn Điểm, , Văn Phú, Văn Tự,  Duyên Thái, Nghiêm Xuyên, Tân Minh, Tô Hiệu, Tự Nhiên, Chương Dương)</t>
  </si>
  <si>
    <t>6 xã, thị trấn ( Lê Lợi, Quất Động, Thắng Lợi, Tiền Phong, Hòa Bình, Vân Tảo,)</t>
  </si>
  <si>
    <t>13 phường (Cống Vị, Điện Biên, Đội Cấn, Giảng Võ, Kim Mã,  Ngọc Hà, Ngọc Khánh, Nguyễn Trung Trực, Phúc Xá, Quán Thánh, Thành Công, Trúc Bạch, Vĩnh Phúc).</t>
  </si>
  <si>
    <t xml:space="preserve"> 1 phường (Liễu Giai)</t>
  </si>
  <si>
    <t>1 phường (Thạch Bàn)</t>
  </si>
  <si>
    <t>13 phường (Bồ Đề, Cự Khối,  Gia Thụy, Giang Biên, Ngọc Thụy, Phúc Đồng, Phúc Lợi, Thượng Thanh, Việt Hưng, Đức Giang, Long Biên, Ngọc Lâm, Sài Đồng)</t>
  </si>
  <si>
    <t>3 phường (Mỹ Đình 2, Đại Mỗ,  Xuân Phương)</t>
  </si>
  <si>
    <t>7 phường ( Cầu Diễn, Mỹ Đình 1, Phú Đô, Tây Mỗ, Phương Canh, Mễ Trì, Trung Văn)</t>
  </si>
  <si>
    <t xml:space="preserve">3 xã, thị trấn (TT Phú Minh, Đại Thắng, TT Phú Xuyên) </t>
  </si>
  <si>
    <t>25 xã (Bạch Hạ, Chuyên Mỹ, Hoàng Long, Hồng Minh, Hồng Thái, Khai Thái, Minh Tân, Nam Phong, Nam Triều, Phú Túc, Phú Yên, Phúc Tiến, Quang Lãng, Quang Trung, Tân Dân, Thuỵ Phú, Tri Thuỷ, Tri Trung, Văn Hoàng, Văn Nhân, Vân Từ, , Châu Can,  Đại Xuyên, Phượng Dực, Sơn Hà)</t>
  </si>
  <si>
    <t>5 xã (Thanh Thùy, Liên Châu, Bích Hòa, Bình Minh, Cự Khê,)</t>
  </si>
  <si>
    <t>16 xã, thị trấn (Đỗ Động, Kim An, Cao Dương, Cao Viên, Dân Hòa, Hồng Dương, Kim Thư, Mỹ Hưng, Phương Trung, Tam Hưng, Tân Ước, Thanh Cao, Thanh Mai,Thanh Văn, Xuân Dương, TT Kim Bài)</t>
  </si>
  <si>
    <t>1 xã ( Phương Độ)</t>
  </si>
  <si>
    <t>22 xã (Cẩm Đình, Hát Môn, Hiệp Thuận, Liên Hiệp, Long Xuyên, Ngọc Tảo, Phúc Hòa, Phụng Thượng, Võng Xuyên, Sen Chiểu, Tam Hiệp, Tam Thuấn, Thanh Đa, Thọ Lộc, Thượng Cốc, Tích Giang, Trạch Mỹ Lộc, Vân Hà, Vân Nam, Vân Phúc, Võng Xuyên, Xuân Phú).</t>
  </si>
  <si>
    <t>21 xã, thị trấn (Bắc Phú, Đông Xuân, Đức Hòa, Mai Đình,, Phù Linh, Phù Lỗ, Tân Dân, Tân Hưng, Thanh Xuân, Tiên Dược, Trung Giã, Xuân Giang, Nam Sơn, Hồng Kỳ, Quang Tiến, Bắc Sơn, Việt Long, Xuân Thu, Phú Cường, TT Sóc Sơn,  Kim Lũ,)</t>
  </si>
  <si>
    <t>5 xã (Hiền Ninh, Minh Phú,Tân Minh, Minh Trí, Phú Minh)</t>
  </si>
  <si>
    <t>9 xã (Thanh Lâm, Tự Lập, Vạn Yên, Tiền Phong, Kim Hoa, Hoàng Kim, Tam Đồng, Thạch Đà, Tiến Thắng)</t>
  </si>
  <si>
    <t>9 xã (Liên Mạc, Đại Thịnh, Văn Khê, Tráng Việt, Mê Linh, Chi Đông, Quang Minh, Chu Phan, Tiến Thịnh )</t>
  </si>
  <si>
    <t>15 xã, phường (Lê Lợi, Ngô Quyền, Phú Thịnh, Quang Trung, Sơn Lộc, Trung Hưng, Trung Sơn Trầm,  Xuân Khanh, Cổ Đông, Đường Lâm, Thanh Mỹ, Xuân Sơn, Viên Sơn, Kim Sơn, Sơn Đông)</t>
  </si>
  <si>
    <t>02 phường (Hàng Buồm, Hàng Trống)</t>
  </si>
  <si>
    <t>16 phường (Chương Dương, Cửa Đông, Cửa Nam, Đồng Xuân, Hàng Bạc, Hàng Bài, Hàng Bồ, Hàng Bông, Hàng Đào, Hàng Gai, Hàng Mã, Lý Thái Tổ, Phan Chu Trinh, Phúc Tân, Trần Hưng Đạo, Tràng Tiền)</t>
  </si>
  <si>
    <t xml:space="preserve"> 27 xã, thị trấn (TT Tây Đằng, Ba Vì, Cẩm Lĩnh, Cam Thượng, Châu Sơn, Chu Minh, Đồng Thái, Khánh Thượng, Minh Châu, Minh Quang, Phong Vân, Phú Châu, Phú Cường, Phú Đông, Phú Phương, Phú Sơn, Sơn Đà, Tản Hồng, Tản Lĩnh, Thái Hòa, Thuần Mỹ, Thuỵ An, Tòng Bạt, Vạn Thắng, Cổ Đô, Tiên Phong, Yên Bài). </t>
  </si>
  <si>
    <t>4 xã (  Ba Trại, Đông Quang, Vân Hòa, Vật Lại, )</t>
  </si>
  <si>
    <t>13 phường (Cát Linh, Khâm Thiên, Láng Hạ, Láng Thượng, Nam Đồng, Ngã Tư Sở, Phương Mai, Quang Trung, Trung Liệt, Thịnh Quang, Văn Chương, Văn Miếu, Quốc Tử Giám)</t>
  </si>
  <si>
    <t>8 phường (Hàng Bột, Kim Liên, Ô Chợ Dừa, Phương Liên, Thổ Quan, Trung Phụng, Khương Thượng, Trung Tự,)</t>
  </si>
  <si>
    <t>2 xã (Hải Bối, Kim Chung)</t>
  </si>
  <si>
    <t>22 xã, thị trấn (TT Đông Anh, Bắc Hồng, Đông Hội, Kim Nỗ, Tầm Xá, Vân Nội, Vĩnh Ngọc, Xuân Canh, Tiên Dương, Cổ Loa, Đại Mạch, Dục Tú, , Liên Hà, Mai Lâm, Nam Hồng, Nguyên Khê, Thuỵ Lâm, Uy Nỗ, Vân Hà, Việt Hùng, Võng La,  Xuân Nộn)</t>
  </si>
  <si>
    <t>3 đơn vị (Hữu Bằng, Kim Quan,Thạch Xá)</t>
  </si>
  <si>
    <t>1 phường (Hoàng Văn Thụ)</t>
  </si>
  <si>
    <t>20 xã, thị trấn (TT Liên Quan, Bình Phú, Bình Yên, Cẩm Yên, Cần Kiệm, Canh Nậu, Chàng Sơn, Đại Đồng, Dị Nậu, Đồng Trúc, Hạ Bằng, Hương Ngải, Hữu Bằng, Kim Quan, Lại Thượng, Phú Kim, Phùng Xá, Tân Xã, ThạchHòa, Thạch Xá, Tiến Xuân, Yên Bình, Yên Trung)</t>
  </si>
  <si>
    <t xml:space="preserve"> 32 xã, thị trấn (Đông Phương Yên, Văn Võ, Mỹ Lương, Hợp Đồng, TT Chúc Sơn, TT Xuân Mai, Đại Yên, Đông Sơn, Đồng Lạc, Đồng Phú, Hòa Chính, Hoàng Diệu, Hoàng Văn Thụ, Hồng Phong, Hữu Văn, Lam Điền, Nam Phương Tiến, Ngọc Hòa, Phú Nam An, Phú Nghĩa, Phụng Châu, Quảng Bị, Tân Tiến, Thanh Bình, Thụy Hương, Thủy Xuân Tiên, Thượng Vực, Tiên Phương, Tốt Động, Trần Phú, Trung Hòa, Trường Yên) </t>
  </si>
  <si>
    <t>24 xã, thị trấn (Trường Thịnh, Kim Đường, Cao Thành, Đại Cường, Đại Hùng, Đội Bình, Đông Lỗ, Đồng Tiến, Đồng Tân, Hoa Sơn, Hòa Nam, Hòa Phú, Hòa Xá, Hồng Quang, Liên Bạt, Minh Đức, Phù Lưu, Sơn Công, Tảo Dương Văn, Trầm Lộng, Trung Tú, Vạn Thái, Viên An, Viên Nội)</t>
  </si>
  <si>
    <t>5 xã (TTVân Đình, Hòa Lâm, Phương Tú, Lưu Hoàng, Quảng Phú Cầu)</t>
  </si>
  <si>
    <t>DANH SÁCH CÁC XÃ, PHƯỜNG, THỊ TRẤN ĐẠT CHUẨN TIẾP CẬN PHÁP LUẬT VÀ 
CHƯA ĐẠT CHUẨN TIẾP CẬN PHÁP LUẬT NĂM 2018</t>
  </si>
  <si>
    <t>8 xã (An Tiến, Bột Xuyên, Đồng Tâm, Hợp Thanh, Hợp Tiến, Hùng Tiến, An Phú, Phù Lưu Tế)</t>
  </si>
  <si>
    <t xml:space="preserve"> 
14 xã, thị trấn (TT Đại Nghĩa, Đốc Tín, Hương Sơn, Lê Thanh, Mỹ Thành, Thượng Lâm, Tuy Lai, Vạn Kim, Đại Hưng, Hồng Sơn, Phúc Lâm, Phùng Xá, Xuy Xá, An Mỹ)</t>
  </si>
</sst>
</file>

<file path=xl/styles.xml><?xml version="1.0" encoding="utf-8"?>
<styleSheet xmlns="http://schemas.openxmlformats.org/spreadsheetml/2006/main">
  <numFmts count="1">
    <numFmt numFmtId="164" formatCode="#,##0.0"/>
  </numFmts>
  <fonts count="10">
    <font>
      <sz val="11"/>
      <color theme="1"/>
      <name val="Calibri"/>
      <family val="2"/>
      <scheme val="minor"/>
    </font>
    <font>
      <sz val="12"/>
      <name val="Times New Roman"/>
      <family val="1"/>
    </font>
    <font>
      <b/>
      <sz val="14"/>
      <name val="Times New Roman"/>
      <family val="1"/>
    </font>
    <font>
      <b/>
      <sz val="12"/>
      <name val="Times New Roman"/>
      <family val="1"/>
    </font>
    <font>
      <sz val="12"/>
      <name val="Times New Roman"/>
      <family val="1"/>
      <charset val="163"/>
    </font>
    <font>
      <sz val="11"/>
      <name val="Times New Roman"/>
      <family val="1"/>
    </font>
    <font>
      <sz val="12"/>
      <name val="Arial"/>
      <family val="2"/>
    </font>
    <font>
      <i/>
      <sz val="12"/>
      <name val="Times New Roman"/>
      <family val="1"/>
    </font>
    <font>
      <sz val="12"/>
      <color theme="0"/>
      <name val="Times New Roman"/>
      <family val="1"/>
    </font>
    <font>
      <b/>
      <sz val="12"/>
      <color theme="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4" fillId="0" borderId="0"/>
  </cellStyleXfs>
  <cellXfs count="30">
    <xf numFmtId="0" fontId="0" fillId="0" borderId="0" xfId="0"/>
    <xf numFmtId="0" fontId="1" fillId="0" borderId="0" xfId="0" applyFont="1" applyFill="1" applyProtection="1">
      <protection locked="0"/>
    </xf>
    <xf numFmtId="0" fontId="3"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lignment vertical="center" wrapText="1"/>
    </xf>
    <xf numFmtId="3"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pplyProtection="1">
      <alignment horizontal="left" vertical="center" wrapText="1"/>
    </xf>
    <xf numFmtId="0" fontId="1" fillId="0" borderId="1" xfId="0" applyFont="1" applyFill="1" applyBorder="1" applyProtection="1">
      <protection locked="0"/>
    </xf>
    <xf numFmtId="164" fontId="1" fillId="0" borderId="1" xfId="0" applyNumberFormat="1" applyFont="1" applyFill="1" applyBorder="1" applyAlignment="1" applyProtection="1">
      <alignment horizontal="center" vertical="center" wrapText="1"/>
    </xf>
    <xf numFmtId="0" fontId="1" fillId="0" borderId="0" xfId="0" applyFont="1" applyFill="1"/>
    <xf numFmtId="0" fontId="6" fillId="0" borderId="0" xfId="0" applyFont="1" applyFill="1" applyProtection="1">
      <protection locked="0"/>
    </xf>
    <xf numFmtId="0" fontId="1" fillId="0" borderId="0" xfId="0" applyFont="1" applyFill="1" applyAlignment="1" applyProtection="1">
      <alignment horizontal="center" vertical="top"/>
      <protection locked="0"/>
    </xf>
    <xf numFmtId="0" fontId="6" fillId="0" borderId="0" xfId="0" applyFont="1" applyFill="1"/>
    <xf numFmtId="0" fontId="1" fillId="0" borderId="1" xfId="0" applyFont="1" applyFill="1" applyBorder="1" applyAlignment="1">
      <alignment horizontal="left" wrapText="1"/>
    </xf>
    <xf numFmtId="0" fontId="1" fillId="0" borderId="1" xfId="1" applyFont="1" applyFill="1" applyBorder="1" applyAlignment="1">
      <alignment wrapText="1"/>
    </xf>
    <xf numFmtId="3" fontId="1" fillId="0" borderId="1" xfId="0" applyNumberFormat="1" applyFont="1" applyFill="1" applyBorder="1" applyAlignment="1" applyProtection="1">
      <alignment vertical="center" wrapText="1"/>
    </xf>
    <xf numFmtId="0" fontId="1" fillId="0" borderId="0" xfId="0" applyFont="1" applyFill="1" applyAlignment="1"/>
    <xf numFmtId="0" fontId="1" fillId="0" borderId="0" xfId="0" applyFont="1" applyFill="1" applyAlignment="1" applyProtection="1">
      <protection locked="0"/>
    </xf>
    <xf numFmtId="0" fontId="6" fillId="0" borderId="0" xfId="0" applyFont="1" applyFill="1" applyAlignment="1"/>
    <xf numFmtId="0" fontId="1" fillId="0" borderId="0" xfId="0" applyFont="1" applyFill="1" applyAlignment="1">
      <alignment horizontal="center"/>
    </xf>
    <xf numFmtId="0" fontId="1" fillId="0" borderId="0" xfId="0" applyFont="1" applyFill="1" applyAlignment="1" applyProtection="1">
      <alignment horizontal="center"/>
      <protection locked="0"/>
    </xf>
    <xf numFmtId="0" fontId="6" fillId="0" borderId="0" xfId="0" applyFont="1" applyFill="1" applyAlignment="1">
      <alignment horizontal="center"/>
    </xf>
    <xf numFmtId="0" fontId="8" fillId="0" borderId="0" xfId="0" applyFont="1" applyFill="1"/>
    <xf numFmtId="0" fontId="9" fillId="0" borderId="0" xfId="0" applyFont="1" applyFill="1" applyAlignment="1">
      <alignment horizontal="left" vertical="top" wrapText="1"/>
    </xf>
    <xf numFmtId="0" fontId="2" fillId="0" borderId="0" xfId="0" applyFont="1" applyFill="1" applyBorder="1" applyAlignment="1" applyProtection="1">
      <alignment horizontal="center" wrapText="1"/>
      <protection locked="0"/>
    </xf>
    <xf numFmtId="0" fontId="1" fillId="0" borderId="2" xfId="0" applyFont="1" applyFill="1" applyBorder="1" applyAlignment="1" applyProtection="1">
      <alignment horizontal="center" vertical="top" wrapText="1"/>
      <protection locked="0"/>
    </xf>
    <xf numFmtId="0" fontId="1" fillId="0" borderId="0" xfId="0" applyFont="1" applyFill="1" applyAlignment="1" applyProtection="1">
      <alignment horizontal="center" vertical="top" wrapText="1"/>
      <protection locked="0"/>
    </xf>
    <xf numFmtId="0" fontId="9" fillId="0" borderId="0" xfId="0" applyFont="1" applyFill="1" applyAlignment="1">
      <alignment horizontal="left" vertical="top" wrapText="1"/>
    </xf>
    <xf numFmtId="0" fontId="9" fillId="0" borderId="0" xfId="0" applyFont="1" applyFill="1" applyAlignment="1">
      <alignment horizontal="center"/>
    </xf>
  </cellXfs>
  <cellStyles count="2">
    <cellStyle name="Normal" xfId="0" builtinId="0"/>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i.wikipedia.org/wiki/Qu%E1%BB%91c_Oai_(th%E1%BB%8B_tr%E1%BA%A5n)" TargetMode="External"/></Relationships>
</file>

<file path=xl/worksheets/sheet1.xml><?xml version="1.0" encoding="utf-8"?>
<worksheet xmlns="http://schemas.openxmlformats.org/spreadsheetml/2006/main" xmlns:r="http://schemas.openxmlformats.org/officeDocument/2006/relationships">
  <dimension ref="A1:H49"/>
  <sheetViews>
    <sheetView tabSelected="1" workbookViewId="0">
      <selection activeCell="H51" sqref="H51"/>
    </sheetView>
  </sheetViews>
  <sheetFormatPr defaultRowHeight="15.75"/>
  <cols>
    <col min="1" max="1" width="5.28515625" style="13" customWidth="1"/>
    <col min="2" max="2" width="12.7109375" style="10" customWidth="1"/>
    <col min="3" max="3" width="8.85546875" style="10" customWidth="1"/>
    <col min="4" max="4" width="59.5703125" style="10" bestFit="1" customWidth="1"/>
    <col min="5" max="5" width="4.42578125" style="10" hidden="1" customWidth="1"/>
    <col min="6" max="6" width="34.42578125" style="19" customWidth="1"/>
    <col min="7" max="7" width="4.5703125" style="22" hidden="1" customWidth="1"/>
    <col min="8" max="8" width="8.7109375" style="13" customWidth="1"/>
    <col min="9" max="225" width="9.140625" style="13"/>
    <col min="226" max="226" width="5.28515625" style="13" customWidth="1"/>
    <col min="227" max="227" width="12.7109375" style="13" customWidth="1"/>
    <col min="228" max="228" width="11.7109375" style="13" customWidth="1"/>
    <col min="229" max="229" width="60.5703125" style="13" customWidth="1"/>
    <col min="230" max="230" width="38.85546875" style="13" customWidth="1"/>
    <col min="231" max="231" width="14.28515625" style="13" customWidth="1"/>
    <col min="232" max="232" width="26.5703125" style="13" customWidth="1"/>
    <col min="233" max="239" width="9.140625" style="13"/>
    <col min="240" max="240" width="7.140625" style="13" customWidth="1"/>
    <col min="241" max="481" width="9.140625" style="13"/>
    <col min="482" max="482" width="5.28515625" style="13" customWidth="1"/>
    <col min="483" max="483" width="12.7109375" style="13" customWidth="1"/>
    <col min="484" max="484" width="11.7109375" style="13" customWidth="1"/>
    <col min="485" max="485" width="60.5703125" style="13" customWidth="1"/>
    <col min="486" max="486" width="38.85546875" style="13" customWidth="1"/>
    <col min="487" max="487" width="14.28515625" style="13" customWidth="1"/>
    <col min="488" max="488" width="26.5703125" style="13" customWidth="1"/>
    <col min="489" max="495" width="9.140625" style="13"/>
    <col min="496" max="496" width="7.140625" style="13" customWidth="1"/>
    <col min="497" max="737" width="9.140625" style="13"/>
    <col min="738" max="738" width="5.28515625" style="13" customWidth="1"/>
    <col min="739" max="739" width="12.7109375" style="13" customWidth="1"/>
    <col min="740" max="740" width="11.7109375" style="13" customWidth="1"/>
    <col min="741" max="741" width="60.5703125" style="13" customWidth="1"/>
    <col min="742" max="742" width="38.85546875" style="13" customWidth="1"/>
    <col min="743" max="743" width="14.28515625" style="13" customWidth="1"/>
    <col min="744" max="744" width="26.5703125" style="13" customWidth="1"/>
    <col min="745" max="751" width="9.140625" style="13"/>
    <col min="752" max="752" width="7.140625" style="13" customWidth="1"/>
    <col min="753" max="993" width="9.140625" style="13"/>
    <col min="994" max="994" width="5.28515625" style="13" customWidth="1"/>
    <col min="995" max="995" width="12.7109375" style="13" customWidth="1"/>
    <col min="996" max="996" width="11.7109375" style="13" customWidth="1"/>
    <col min="997" max="997" width="60.5703125" style="13" customWidth="1"/>
    <col min="998" max="998" width="38.85546875" style="13" customWidth="1"/>
    <col min="999" max="999" width="14.28515625" style="13" customWidth="1"/>
    <col min="1000" max="1000" width="26.5703125" style="13" customWidth="1"/>
    <col min="1001" max="1007" width="9.140625" style="13"/>
    <col min="1008" max="1008" width="7.140625" style="13" customWidth="1"/>
    <col min="1009" max="1249" width="9.140625" style="13"/>
    <col min="1250" max="1250" width="5.28515625" style="13" customWidth="1"/>
    <col min="1251" max="1251" width="12.7109375" style="13" customWidth="1"/>
    <col min="1252" max="1252" width="11.7109375" style="13" customWidth="1"/>
    <col min="1253" max="1253" width="60.5703125" style="13" customWidth="1"/>
    <col min="1254" max="1254" width="38.85546875" style="13" customWidth="1"/>
    <col min="1255" max="1255" width="14.28515625" style="13" customWidth="1"/>
    <col min="1256" max="1256" width="26.5703125" style="13" customWidth="1"/>
    <col min="1257" max="1263" width="9.140625" style="13"/>
    <col min="1264" max="1264" width="7.140625" style="13" customWidth="1"/>
    <col min="1265" max="1505" width="9.140625" style="13"/>
    <col min="1506" max="1506" width="5.28515625" style="13" customWidth="1"/>
    <col min="1507" max="1507" width="12.7109375" style="13" customWidth="1"/>
    <col min="1508" max="1508" width="11.7109375" style="13" customWidth="1"/>
    <col min="1509" max="1509" width="60.5703125" style="13" customWidth="1"/>
    <col min="1510" max="1510" width="38.85546875" style="13" customWidth="1"/>
    <col min="1511" max="1511" width="14.28515625" style="13" customWidth="1"/>
    <col min="1512" max="1512" width="26.5703125" style="13" customWidth="1"/>
    <col min="1513" max="1519" width="9.140625" style="13"/>
    <col min="1520" max="1520" width="7.140625" style="13" customWidth="1"/>
    <col min="1521" max="1761" width="9.140625" style="13"/>
    <col min="1762" max="1762" width="5.28515625" style="13" customWidth="1"/>
    <col min="1763" max="1763" width="12.7109375" style="13" customWidth="1"/>
    <col min="1764" max="1764" width="11.7109375" style="13" customWidth="1"/>
    <col min="1765" max="1765" width="60.5703125" style="13" customWidth="1"/>
    <col min="1766" max="1766" width="38.85546875" style="13" customWidth="1"/>
    <col min="1767" max="1767" width="14.28515625" style="13" customWidth="1"/>
    <col min="1768" max="1768" width="26.5703125" style="13" customWidth="1"/>
    <col min="1769" max="1775" width="9.140625" style="13"/>
    <col min="1776" max="1776" width="7.140625" style="13" customWidth="1"/>
    <col min="1777" max="2017" width="9.140625" style="13"/>
    <col min="2018" max="2018" width="5.28515625" style="13" customWidth="1"/>
    <col min="2019" max="2019" width="12.7109375" style="13" customWidth="1"/>
    <col min="2020" max="2020" width="11.7109375" style="13" customWidth="1"/>
    <col min="2021" max="2021" width="60.5703125" style="13" customWidth="1"/>
    <col min="2022" max="2022" width="38.85546875" style="13" customWidth="1"/>
    <col min="2023" max="2023" width="14.28515625" style="13" customWidth="1"/>
    <col min="2024" max="2024" width="26.5703125" style="13" customWidth="1"/>
    <col min="2025" max="2031" width="9.140625" style="13"/>
    <col min="2032" max="2032" width="7.140625" style="13" customWidth="1"/>
    <col min="2033" max="2273" width="9.140625" style="13"/>
    <col min="2274" max="2274" width="5.28515625" style="13" customWidth="1"/>
    <col min="2275" max="2275" width="12.7109375" style="13" customWidth="1"/>
    <col min="2276" max="2276" width="11.7109375" style="13" customWidth="1"/>
    <col min="2277" max="2277" width="60.5703125" style="13" customWidth="1"/>
    <col min="2278" max="2278" width="38.85546875" style="13" customWidth="1"/>
    <col min="2279" max="2279" width="14.28515625" style="13" customWidth="1"/>
    <col min="2280" max="2280" width="26.5703125" style="13" customWidth="1"/>
    <col min="2281" max="2287" width="9.140625" style="13"/>
    <col min="2288" max="2288" width="7.140625" style="13" customWidth="1"/>
    <col min="2289" max="2529" width="9.140625" style="13"/>
    <col min="2530" max="2530" width="5.28515625" style="13" customWidth="1"/>
    <col min="2531" max="2531" width="12.7109375" style="13" customWidth="1"/>
    <col min="2532" max="2532" width="11.7109375" style="13" customWidth="1"/>
    <col min="2533" max="2533" width="60.5703125" style="13" customWidth="1"/>
    <col min="2534" max="2534" width="38.85546875" style="13" customWidth="1"/>
    <col min="2535" max="2535" width="14.28515625" style="13" customWidth="1"/>
    <col min="2536" max="2536" width="26.5703125" style="13" customWidth="1"/>
    <col min="2537" max="2543" width="9.140625" style="13"/>
    <col min="2544" max="2544" width="7.140625" style="13" customWidth="1"/>
    <col min="2545" max="2785" width="9.140625" style="13"/>
    <col min="2786" max="2786" width="5.28515625" style="13" customWidth="1"/>
    <col min="2787" max="2787" width="12.7109375" style="13" customWidth="1"/>
    <col min="2788" max="2788" width="11.7109375" style="13" customWidth="1"/>
    <col min="2789" max="2789" width="60.5703125" style="13" customWidth="1"/>
    <col min="2790" max="2790" width="38.85546875" style="13" customWidth="1"/>
    <col min="2791" max="2791" width="14.28515625" style="13" customWidth="1"/>
    <col min="2792" max="2792" width="26.5703125" style="13" customWidth="1"/>
    <col min="2793" max="2799" width="9.140625" style="13"/>
    <col min="2800" max="2800" width="7.140625" style="13" customWidth="1"/>
    <col min="2801" max="3041" width="9.140625" style="13"/>
    <col min="3042" max="3042" width="5.28515625" style="13" customWidth="1"/>
    <col min="3043" max="3043" width="12.7109375" style="13" customWidth="1"/>
    <col min="3044" max="3044" width="11.7109375" style="13" customWidth="1"/>
    <col min="3045" max="3045" width="60.5703125" style="13" customWidth="1"/>
    <col min="3046" max="3046" width="38.85546875" style="13" customWidth="1"/>
    <col min="3047" max="3047" width="14.28515625" style="13" customWidth="1"/>
    <col min="3048" max="3048" width="26.5703125" style="13" customWidth="1"/>
    <col min="3049" max="3055" width="9.140625" style="13"/>
    <col min="3056" max="3056" width="7.140625" style="13" customWidth="1"/>
    <col min="3057" max="3297" width="9.140625" style="13"/>
    <col min="3298" max="3298" width="5.28515625" style="13" customWidth="1"/>
    <col min="3299" max="3299" width="12.7109375" style="13" customWidth="1"/>
    <col min="3300" max="3300" width="11.7109375" style="13" customWidth="1"/>
    <col min="3301" max="3301" width="60.5703125" style="13" customWidth="1"/>
    <col min="3302" max="3302" width="38.85546875" style="13" customWidth="1"/>
    <col min="3303" max="3303" width="14.28515625" style="13" customWidth="1"/>
    <col min="3304" max="3304" width="26.5703125" style="13" customWidth="1"/>
    <col min="3305" max="3311" width="9.140625" style="13"/>
    <col min="3312" max="3312" width="7.140625" style="13" customWidth="1"/>
    <col min="3313" max="3553" width="9.140625" style="13"/>
    <col min="3554" max="3554" width="5.28515625" style="13" customWidth="1"/>
    <col min="3555" max="3555" width="12.7109375" style="13" customWidth="1"/>
    <col min="3556" max="3556" width="11.7109375" style="13" customWidth="1"/>
    <col min="3557" max="3557" width="60.5703125" style="13" customWidth="1"/>
    <col min="3558" max="3558" width="38.85546875" style="13" customWidth="1"/>
    <col min="3559" max="3559" width="14.28515625" style="13" customWidth="1"/>
    <col min="3560" max="3560" width="26.5703125" style="13" customWidth="1"/>
    <col min="3561" max="3567" width="9.140625" style="13"/>
    <col min="3568" max="3568" width="7.140625" style="13" customWidth="1"/>
    <col min="3569" max="3809" width="9.140625" style="13"/>
    <col min="3810" max="3810" width="5.28515625" style="13" customWidth="1"/>
    <col min="3811" max="3811" width="12.7109375" style="13" customWidth="1"/>
    <col min="3812" max="3812" width="11.7109375" style="13" customWidth="1"/>
    <col min="3813" max="3813" width="60.5703125" style="13" customWidth="1"/>
    <col min="3814" max="3814" width="38.85546875" style="13" customWidth="1"/>
    <col min="3815" max="3815" width="14.28515625" style="13" customWidth="1"/>
    <col min="3816" max="3816" width="26.5703125" style="13" customWidth="1"/>
    <col min="3817" max="3823" width="9.140625" style="13"/>
    <col min="3824" max="3824" width="7.140625" style="13" customWidth="1"/>
    <col min="3825" max="4065" width="9.140625" style="13"/>
    <col min="4066" max="4066" width="5.28515625" style="13" customWidth="1"/>
    <col min="4067" max="4067" width="12.7109375" style="13" customWidth="1"/>
    <col min="4068" max="4068" width="11.7109375" style="13" customWidth="1"/>
    <col min="4069" max="4069" width="60.5703125" style="13" customWidth="1"/>
    <col min="4070" max="4070" width="38.85546875" style="13" customWidth="1"/>
    <col min="4071" max="4071" width="14.28515625" style="13" customWidth="1"/>
    <col min="4072" max="4072" width="26.5703125" style="13" customWidth="1"/>
    <col min="4073" max="4079" width="9.140625" style="13"/>
    <col min="4080" max="4080" width="7.140625" style="13" customWidth="1"/>
    <col min="4081" max="4321" width="9.140625" style="13"/>
    <col min="4322" max="4322" width="5.28515625" style="13" customWidth="1"/>
    <col min="4323" max="4323" width="12.7109375" style="13" customWidth="1"/>
    <col min="4324" max="4324" width="11.7109375" style="13" customWidth="1"/>
    <col min="4325" max="4325" width="60.5703125" style="13" customWidth="1"/>
    <col min="4326" max="4326" width="38.85546875" style="13" customWidth="1"/>
    <col min="4327" max="4327" width="14.28515625" style="13" customWidth="1"/>
    <col min="4328" max="4328" width="26.5703125" style="13" customWidth="1"/>
    <col min="4329" max="4335" width="9.140625" style="13"/>
    <col min="4336" max="4336" width="7.140625" style="13" customWidth="1"/>
    <col min="4337" max="4577" width="9.140625" style="13"/>
    <col min="4578" max="4578" width="5.28515625" style="13" customWidth="1"/>
    <col min="4579" max="4579" width="12.7109375" style="13" customWidth="1"/>
    <col min="4580" max="4580" width="11.7109375" style="13" customWidth="1"/>
    <col min="4581" max="4581" width="60.5703125" style="13" customWidth="1"/>
    <col min="4582" max="4582" width="38.85546875" style="13" customWidth="1"/>
    <col min="4583" max="4583" width="14.28515625" style="13" customWidth="1"/>
    <col min="4584" max="4584" width="26.5703125" style="13" customWidth="1"/>
    <col min="4585" max="4591" width="9.140625" style="13"/>
    <col min="4592" max="4592" width="7.140625" style="13" customWidth="1"/>
    <col min="4593" max="4833" width="9.140625" style="13"/>
    <col min="4834" max="4834" width="5.28515625" style="13" customWidth="1"/>
    <col min="4835" max="4835" width="12.7109375" style="13" customWidth="1"/>
    <col min="4836" max="4836" width="11.7109375" style="13" customWidth="1"/>
    <col min="4837" max="4837" width="60.5703125" style="13" customWidth="1"/>
    <col min="4838" max="4838" width="38.85546875" style="13" customWidth="1"/>
    <col min="4839" max="4839" width="14.28515625" style="13" customWidth="1"/>
    <col min="4840" max="4840" width="26.5703125" style="13" customWidth="1"/>
    <col min="4841" max="4847" width="9.140625" style="13"/>
    <col min="4848" max="4848" width="7.140625" style="13" customWidth="1"/>
    <col min="4849" max="5089" width="9.140625" style="13"/>
    <col min="5090" max="5090" width="5.28515625" style="13" customWidth="1"/>
    <col min="5091" max="5091" width="12.7109375" style="13" customWidth="1"/>
    <col min="5092" max="5092" width="11.7109375" style="13" customWidth="1"/>
    <col min="5093" max="5093" width="60.5703125" style="13" customWidth="1"/>
    <col min="5094" max="5094" width="38.85546875" style="13" customWidth="1"/>
    <col min="5095" max="5095" width="14.28515625" style="13" customWidth="1"/>
    <col min="5096" max="5096" width="26.5703125" style="13" customWidth="1"/>
    <col min="5097" max="5103" width="9.140625" style="13"/>
    <col min="5104" max="5104" width="7.140625" style="13" customWidth="1"/>
    <col min="5105" max="5345" width="9.140625" style="13"/>
    <col min="5346" max="5346" width="5.28515625" style="13" customWidth="1"/>
    <col min="5347" max="5347" width="12.7109375" style="13" customWidth="1"/>
    <col min="5348" max="5348" width="11.7109375" style="13" customWidth="1"/>
    <col min="5349" max="5349" width="60.5703125" style="13" customWidth="1"/>
    <col min="5350" max="5350" width="38.85546875" style="13" customWidth="1"/>
    <col min="5351" max="5351" width="14.28515625" style="13" customWidth="1"/>
    <col min="5352" max="5352" width="26.5703125" style="13" customWidth="1"/>
    <col min="5353" max="5359" width="9.140625" style="13"/>
    <col min="5360" max="5360" width="7.140625" style="13" customWidth="1"/>
    <col min="5361" max="5601" width="9.140625" style="13"/>
    <col min="5602" max="5602" width="5.28515625" style="13" customWidth="1"/>
    <col min="5603" max="5603" width="12.7109375" style="13" customWidth="1"/>
    <col min="5604" max="5604" width="11.7109375" style="13" customWidth="1"/>
    <col min="5605" max="5605" width="60.5703125" style="13" customWidth="1"/>
    <col min="5606" max="5606" width="38.85546875" style="13" customWidth="1"/>
    <col min="5607" max="5607" width="14.28515625" style="13" customWidth="1"/>
    <col min="5608" max="5608" width="26.5703125" style="13" customWidth="1"/>
    <col min="5609" max="5615" width="9.140625" style="13"/>
    <col min="5616" max="5616" width="7.140625" style="13" customWidth="1"/>
    <col min="5617" max="5857" width="9.140625" style="13"/>
    <col min="5858" max="5858" width="5.28515625" style="13" customWidth="1"/>
    <col min="5859" max="5859" width="12.7109375" style="13" customWidth="1"/>
    <col min="5860" max="5860" width="11.7109375" style="13" customWidth="1"/>
    <col min="5861" max="5861" width="60.5703125" style="13" customWidth="1"/>
    <col min="5862" max="5862" width="38.85546875" style="13" customWidth="1"/>
    <col min="5863" max="5863" width="14.28515625" style="13" customWidth="1"/>
    <col min="5864" max="5864" width="26.5703125" style="13" customWidth="1"/>
    <col min="5865" max="5871" width="9.140625" style="13"/>
    <col min="5872" max="5872" width="7.140625" style="13" customWidth="1"/>
    <col min="5873" max="6113" width="9.140625" style="13"/>
    <col min="6114" max="6114" width="5.28515625" style="13" customWidth="1"/>
    <col min="6115" max="6115" width="12.7109375" style="13" customWidth="1"/>
    <col min="6116" max="6116" width="11.7109375" style="13" customWidth="1"/>
    <col min="6117" max="6117" width="60.5703125" style="13" customWidth="1"/>
    <col min="6118" max="6118" width="38.85546875" style="13" customWidth="1"/>
    <col min="6119" max="6119" width="14.28515625" style="13" customWidth="1"/>
    <col min="6120" max="6120" width="26.5703125" style="13" customWidth="1"/>
    <col min="6121" max="6127" width="9.140625" style="13"/>
    <col min="6128" max="6128" width="7.140625" style="13" customWidth="1"/>
    <col min="6129" max="6369" width="9.140625" style="13"/>
    <col min="6370" max="6370" width="5.28515625" style="13" customWidth="1"/>
    <col min="6371" max="6371" width="12.7109375" style="13" customWidth="1"/>
    <col min="6372" max="6372" width="11.7109375" style="13" customWidth="1"/>
    <col min="6373" max="6373" width="60.5703125" style="13" customWidth="1"/>
    <col min="6374" max="6374" width="38.85546875" style="13" customWidth="1"/>
    <col min="6375" max="6375" width="14.28515625" style="13" customWidth="1"/>
    <col min="6376" max="6376" width="26.5703125" style="13" customWidth="1"/>
    <col min="6377" max="6383" width="9.140625" style="13"/>
    <col min="6384" max="6384" width="7.140625" style="13" customWidth="1"/>
    <col min="6385" max="6625" width="9.140625" style="13"/>
    <col min="6626" max="6626" width="5.28515625" style="13" customWidth="1"/>
    <col min="6627" max="6627" width="12.7109375" style="13" customWidth="1"/>
    <col min="6628" max="6628" width="11.7109375" style="13" customWidth="1"/>
    <col min="6629" max="6629" width="60.5703125" style="13" customWidth="1"/>
    <col min="6630" max="6630" width="38.85546875" style="13" customWidth="1"/>
    <col min="6631" max="6631" width="14.28515625" style="13" customWidth="1"/>
    <col min="6632" max="6632" width="26.5703125" style="13" customWidth="1"/>
    <col min="6633" max="6639" width="9.140625" style="13"/>
    <col min="6640" max="6640" width="7.140625" style="13" customWidth="1"/>
    <col min="6641" max="6881" width="9.140625" style="13"/>
    <col min="6882" max="6882" width="5.28515625" style="13" customWidth="1"/>
    <col min="6883" max="6883" width="12.7109375" style="13" customWidth="1"/>
    <col min="6884" max="6884" width="11.7109375" style="13" customWidth="1"/>
    <col min="6885" max="6885" width="60.5703125" style="13" customWidth="1"/>
    <col min="6886" max="6886" width="38.85546875" style="13" customWidth="1"/>
    <col min="6887" max="6887" width="14.28515625" style="13" customWidth="1"/>
    <col min="6888" max="6888" width="26.5703125" style="13" customWidth="1"/>
    <col min="6889" max="6895" width="9.140625" style="13"/>
    <col min="6896" max="6896" width="7.140625" style="13" customWidth="1"/>
    <col min="6897" max="7137" width="9.140625" style="13"/>
    <col min="7138" max="7138" width="5.28515625" style="13" customWidth="1"/>
    <col min="7139" max="7139" width="12.7109375" style="13" customWidth="1"/>
    <col min="7140" max="7140" width="11.7109375" style="13" customWidth="1"/>
    <col min="7141" max="7141" width="60.5703125" style="13" customWidth="1"/>
    <col min="7142" max="7142" width="38.85546875" style="13" customWidth="1"/>
    <col min="7143" max="7143" width="14.28515625" style="13" customWidth="1"/>
    <col min="7144" max="7144" width="26.5703125" style="13" customWidth="1"/>
    <col min="7145" max="7151" width="9.140625" style="13"/>
    <col min="7152" max="7152" width="7.140625" style="13" customWidth="1"/>
    <col min="7153" max="7393" width="9.140625" style="13"/>
    <col min="7394" max="7394" width="5.28515625" style="13" customWidth="1"/>
    <col min="7395" max="7395" width="12.7109375" style="13" customWidth="1"/>
    <col min="7396" max="7396" width="11.7109375" style="13" customWidth="1"/>
    <col min="7397" max="7397" width="60.5703125" style="13" customWidth="1"/>
    <col min="7398" max="7398" width="38.85546875" style="13" customWidth="1"/>
    <col min="7399" max="7399" width="14.28515625" style="13" customWidth="1"/>
    <col min="7400" max="7400" width="26.5703125" style="13" customWidth="1"/>
    <col min="7401" max="7407" width="9.140625" style="13"/>
    <col min="7408" max="7408" width="7.140625" style="13" customWidth="1"/>
    <col min="7409" max="7649" width="9.140625" style="13"/>
    <col min="7650" max="7650" width="5.28515625" style="13" customWidth="1"/>
    <col min="7651" max="7651" width="12.7109375" style="13" customWidth="1"/>
    <col min="7652" max="7652" width="11.7109375" style="13" customWidth="1"/>
    <col min="7653" max="7653" width="60.5703125" style="13" customWidth="1"/>
    <col min="7654" max="7654" width="38.85546875" style="13" customWidth="1"/>
    <col min="7655" max="7655" width="14.28515625" style="13" customWidth="1"/>
    <col min="7656" max="7656" width="26.5703125" style="13" customWidth="1"/>
    <col min="7657" max="7663" width="9.140625" style="13"/>
    <col min="7664" max="7664" width="7.140625" style="13" customWidth="1"/>
    <col min="7665" max="7905" width="9.140625" style="13"/>
    <col min="7906" max="7906" width="5.28515625" style="13" customWidth="1"/>
    <col min="7907" max="7907" width="12.7109375" style="13" customWidth="1"/>
    <col min="7908" max="7908" width="11.7109375" style="13" customWidth="1"/>
    <col min="7909" max="7909" width="60.5703125" style="13" customWidth="1"/>
    <col min="7910" max="7910" width="38.85546875" style="13" customWidth="1"/>
    <col min="7911" max="7911" width="14.28515625" style="13" customWidth="1"/>
    <col min="7912" max="7912" width="26.5703125" style="13" customWidth="1"/>
    <col min="7913" max="7919" width="9.140625" style="13"/>
    <col min="7920" max="7920" width="7.140625" style="13" customWidth="1"/>
    <col min="7921" max="8161" width="9.140625" style="13"/>
    <col min="8162" max="8162" width="5.28515625" style="13" customWidth="1"/>
    <col min="8163" max="8163" width="12.7109375" style="13" customWidth="1"/>
    <col min="8164" max="8164" width="11.7109375" style="13" customWidth="1"/>
    <col min="8165" max="8165" width="60.5703125" style="13" customWidth="1"/>
    <col min="8166" max="8166" width="38.85546875" style="13" customWidth="1"/>
    <col min="8167" max="8167" width="14.28515625" style="13" customWidth="1"/>
    <col min="8168" max="8168" width="26.5703125" style="13" customWidth="1"/>
    <col min="8169" max="8175" width="9.140625" style="13"/>
    <col min="8176" max="8176" width="7.140625" style="13" customWidth="1"/>
    <col min="8177" max="8417" width="9.140625" style="13"/>
    <col min="8418" max="8418" width="5.28515625" style="13" customWidth="1"/>
    <col min="8419" max="8419" width="12.7109375" style="13" customWidth="1"/>
    <col min="8420" max="8420" width="11.7109375" style="13" customWidth="1"/>
    <col min="8421" max="8421" width="60.5703125" style="13" customWidth="1"/>
    <col min="8422" max="8422" width="38.85546875" style="13" customWidth="1"/>
    <col min="8423" max="8423" width="14.28515625" style="13" customWidth="1"/>
    <col min="8424" max="8424" width="26.5703125" style="13" customWidth="1"/>
    <col min="8425" max="8431" width="9.140625" style="13"/>
    <col min="8432" max="8432" width="7.140625" style="13" customWidth="1"/>
    <col min="8433" max="8673" width="9.140625" style="13"/>
    <col min="8674" max="8674" width="5.28515625" style="13" customWidth="1"/>
    <col min="8675" max="8675" width="12.7109375" style="13" customWidth="1"/>
    <col min="8676" max="8676" width="11.7109375" style="13" customWidth="1"/>
    <col min="8677" max="8677" width="60.5703125" style="13" customWidth="1"/>
    <col min="8678" max="8678" width="38.85546875" style="13" customWidth="1"/>
    <col min="8679" max="8679" width="14.28515625" style="13" customWidth="1"/>
    <col min="8680" max="8680" width="26.5703125" style="13" customWidth="1"/>
    <col min="8681" max="8687" width="9.140625" style="13"/>
    <col min="8688" max="8688" width="7.140625" style="13" customWidth="1"/>
    <col min="8689" max="8929" width="9.140625" style="13"/>
    <col min="8930" max="8930" width="5.28515625" style="13" customWidth="1"/>
    <col min="8931" max="8931" width="12.7109375" style="13" customWidth="1"/>
    <col min="8932" max="8932" width="11.7109375" style="13" customWidth="1"/>
    <col min="8933" max="8933" width="60.5703125" style="13" customWidth="1"/>
    <col min="8934" max="8934" width="38.85546875" style="13" customWidth="1"/>
    <col min="8935" max="8935" width="14.28515625" style="13" customWidth="1"/>
    <col min="8936" max="8936" width="26.5703125" style="13" customWidth="1"/>
    <col min="8937" max="8943" width="9.140625" style="13"/>
    <col min="8944" max="8944" width="7.140625" style="13" customWidth="1"/>
    <col min="8945" max="9185" width="9.140625" style="13"/>
    <col min="9186" max="9186" width="5.28515625" style="13" customWidth="1"/>
    <col min="9187" max="9187" width="12.7109375" style="13" customWidth="1"/>
    <col min="9188" max="9188" width="11.7109375" style="13" customWidth="1"/>
    <col min="9189" max="9189" width="60.5703125" style="13" customWidth="1"/>
    <col min="9190" max="9190" width="38.85546875" style="13" customWidth="1"/>
    <col min="9191" max="9191" width="14.28515625" style="13" customWidth="1"/>
    <col min="9192" max="9192" width="26.5703125" style="13" customWidth="1"/>
    <col min="9193" max="9199" width="9.140625" style="13"/>
    <col min="9200" max="9200" width="7.140625" style="13" customWidth="1"/>
    <col min="9201" max="9441" width="9.140625" style="13"/>
    <col min="9442" max="9442" width="5.28515625" style="13" customWidth="1"/>
    <col min="9443" max="9443" width="12.7109375" style="13" customWidth="1"/>
    <col min="9444" max="9444" width="11.7109375" style="13" customWidth="1"/>
    <col min="9445" max="9445" width="60.5703125" style="13" customWidth="1"/>
    <col min="9446" max="9446" width="38.85546875" style="13" customWidth="1"/>
    <col min="9447" max="9447" width="14.28515625" style="13" customWidth="1"/>
    <col min="9448" max="9448" width="26.5703125" style="13" customWidth="1"/>
    <col min="9449" max="9455" width="9.140625" style="13"/>
    <col min="9456" max="9456" width="7.140625" style="13" customWidth="1"/>
    <col min="9457" max="9697" width="9.140625" style="13"/>
    <col min="9698" max="9698" width="5.28515625" style="13" customWidth="1"/>
    <col min="9699" max="9699" width="12.7109375" style="13" customWidth="1"/>
    <col min="9700" max="9700" width="11.7109375" style="13" customWidth="1"/>
    <col min="9701" max="9701" width="60.5703125" style="13" customWidth="1"/>
    <col min="9702" max="9702" width="38.85546875" style="13" customWidth="1"/>
    <col min="9703" max="9703" width="14.28515625" style="13" customWidth="1"/>
    <col min="9704" max="9704" width="26.5703125" style="13" customWidth="1"/>
    <col min="9705" max="9711" width="9.140625" style="13"/>
    <col min="9712" max="9712" width="7.140625" style="13" customWidth="1"/>
    <col min="9713" max="9953" width="9.140625" style="13"/>
    <col min="9954" max="9954" width="5.28515625" style="13" customWidth="1"/>
    <col min="9955" max="9955" width="12.7109375" style="13" customWidth="1"/>
    <col min="9956" max="9956" width="11.7109375" style="13" customWidth="1"/>
    <col min="9957" max="9957" width="60.5703125" style="13" customWidth="1"/>
    <col min="9958" max="9958" width="38.85546875" style="13" customWidth="1"/>
    <col min="9959" max="9959" width="14.28515625" style="13" customWidth="1"/>
    <col min="9960" max="9960" width="26.5703125" style="13" customWidth="1"/>
    <col min="9961" max="9967" width="9.140625" style="13"/>
    <col min="9968" max="9968" width="7.140625" style="13" customWidth="1"/>
    <col min="9969" max="10209" width="9.140625" style="13"/>
    <col min="10210" max="10210" width="5.28515625" style="13" customWidth="1"/>
    <col min="10211" max="10211" width="12.7109375" style="13" customWidth="1"/>
    <col min="10212" max="10212" width="11.7109375" style="13" customWidth="1"/>
    <col min="10213" max="10213" width="60.5703125" style="13" customWidth="1"/>
    <col min="10214" max="10214" width="38.85546875" style="13" customWidth="1"/>
    <col min="10215" max="10215" width="14.28515625" style="13" customWidth="1"/>
    <col min="10216" max="10216" width="26.5703125" style="13" customWidth="1"/>
    <col min="10217" max="10223" width="9.140625" style="13"/>
    <col min="10224" max="10224" width="7.140625" style="13" customWidth="1"/>
    <col min="10225" max="10465" width="9.140625" style="13"/>
    <col min="10466" max="10466" width="5.28515625" style="13" customWidth="1"/>
    <col min="10467" max="10467" width="12.7109375" style="13" customWidth="1"/>
    <col min="10468" max="10468" width="11.7109375" style="13" customWidth="1"/>
    <col min="10469" max="10469" width="60.5703125" style="13" customWidth="1"/>
    <col min="10470" max="10470" width="38.85546875" style="13" customWidth="1"/>
    <col min="10471" max="10471" width="14.28515625" style="13" customWidth="1"/>
    <col min="10472" max="10472" width="26.5703125" style="13" customWidth="1"/>
    <col min="10473" max="10479" width="9.140625" style="13"/>
    <col min="10480" max="10480" width="7.140625" style="13" customWidth="1"/>
    <col min="10481" max="10721" width="9.140625" style="13"/>
    <col min="10722" max="10722" width="5.28515625" style="13" customWidth="1"/>
    <col min="10723" max="10723" width="12.7109375" style="13" customWidth="1"/>
    <col min="10724" max="10724" width="11.7109375" style="13" customWidth="1"/>
    <col min="10725" max="10725" width="60.5703125" style="13" customWidth="1"/>
    <col min="10726" max="10726" width="38.85546875" style="13" customWidth="1"/>
    <col min="10727" max="10727" width="14.28515625" style="13" customWidth="1"/>
    <col min="10728" max="10728" width="26.5703125" style="13" customWidth="1"/>
    <col min="10729" max="10735" width="9.140625" style="13"/>
    <col min="10736" max="10736" width="7.140625" style="13" customWidth="1"/>
    <col min="10737" max="10977" width="9.140625" style="13"/>
    <col min="10978" max="10978" width="5.28515625" style="13" customWidth="1"/>
    <col min="10979" max="10979" width="12.7109375" style="13" customWidth="1"/>
    <col min="10980" max="10980" width="11.7109375" style="13" customWidth="1"/>
    <col min="10981" max="10981" width="60.5703125" style="13" customWidth="1"/>
    <col min="10982" max="10982" width="38.85546875" style="13" customWidth="1"/>
    <col min="10983" max="10983" width="14.28515625" style="13" customWidth="1"/>
    <col min="10984" max="10984" width="26.5703125" style="13" customWidth="1"/>
    <col min="10985" max="10991" width="9.140625" style="13"/>
    <col min="10992" max="10992" width="7.140625" style="13" customWidth="1"/>
    <col min="10993" max="11233" width="9.140625" style="13"/>
    <col min="11234" max="11234" width="5.28515625" style="13" customWidth="1"/>
    <col min="11235" max="11235" width="12.7109375" style="13" customWidth="1"/>
    <col min="11236" max="11236" width="11.7109375" style="13" customWidth="1"/>
    <col min="11237" max="11237" width="60.5703125" style="13" customWidth="1"/>
    <col min="11238" max="11238" width="38.85546875" style="13" customWidth="1"/>
    <col min="11239" max="11239" width="14.28515625" style="13" customWidth="1"/>
    <col min="11240" max="11240" width="26.5703125" style="13" customWidth="1"/>
    <col min="11241" max="11247" width="9.140625" style="13"/>
    <col min="11248" max="11248" width="7.140625" style="13" customWidth="1"/>
    <col min="11249" max="11489" width="9.140625" style="13"/>
    <col min="11490" max="11490" width="5.28515625" style="13" customWidth="1"/>
    <col min="11491" max="11491" width="12.7109375" style="13" customWidth="1"/>
    <col min="11492" max="11492" width="11.7109375" style="13" customWidth="1"/>
    <col min="11493" max="11493" width="60.5703125" style="13" customWidth="1"/>
    <col min="11494" max="11494" width="38.85546875" style="13" customWidth="1"/>
    <col min="11495" max="11495" width="14.28515625" style="13" customWidth="1"/>
    <col min="11496" max="11496" width="26.5703125" style="13" customWidth="1"/>
    <col min="11497" max="11503" width="9.140625" style="13"/>
    <col min="11504" max="11504" width="7.140625" style="13" customWidth="1"/>
    <col min="11505" max="11745" width="9.140625" style="13"/>
    <col min="11746" max="11746" width="5.28515625" style="13" customWidth="1"/>
    <col min="11747" max="11747" width="12.7109375" style="13" customWidth="1"/>
    <col min="11748" max="11748" width="11.7109375" style="13" customWidth="1"/>
    <col min="11749" max="11749" width="60.5703125" style="13" customWidth="1"/>
    <col min="11750" max="11750" width="38.85546875" style="13" customWidth="1"/>
    <col min="11751" max="11751" width="14.28515625" style="13" customWidth="1"/>
    <col min="11752" max="11752" width="26.5703125" style="13" customWidth="1"/>
    <col min="11753" max="11759" width="9.140625" style="13"/>
    <col min="11760" max="11760" width="7.140625" style="13" customWidth="1"/>
    <col min="11761" max="12001" width="9.140625" style="13"/>
    <col min="12002" max="12002" width="5.28515625" style="13" customWidth="1"/>
    <col min="12003" max="12003" width="12.7109375" style="13" customWidth="1"/>
    <col min="12004" max="12004" width="11.7109375" style="13" customWidth="1"/>
    <col min="12005" max="12005" width="60.5703125" style="13" customWidth="1"/>
    <col min="12006" max="12006" width="38.85546875" style="13" customWidth="1"/>
    <col min="12007" max="12007" width="14.28515625" style="13" customWidth="1"/>
    <col min="12008" max="12008" width="26.5703125" style="13" customWidth="1"/>
    <col min="12009" max="12015" width="9.140625" style="13"/>
    <col min="12016" max="12016" width="7.140625" style="13" customWidth="1"/>
    <col min="12017" max="12257" width="9.140625" style="13"/>
    <col min="12258" max="12258" width="5.28515625" style="13" customWidth="1"/>
    <col min="12259" max="12259" width="12.7109375" style="13" customWidth="1"/>
    <col min="12260" max="12260" width="11.7109375" style="13" customWidth="1"/>
    <col min="12261" max="12261" width="60.5703125" style="13" customWidth="1"/>
    <col min="12262" max="12262" width="38.85546875" style="13" customWidth="1"/>
    <col min="12263" max="12263" width="14.28515625" style="13" customWidth="1"/>
    <col min="12264" max="12264" width="26.5703125" style="13" customWidth="1"/>
    <col min="12265" max="12271" width="9.140625" style="13"/>
    <col min="12272" max="12272" width="7.140625" style="13" customWidth="1"/>
    <col min="12273" max="12513" width="9.140625" style="13"/>
    <col min="12514" max="12514" width="5.28515625" style="13" customWidth="1"/>
    <col min="12515" max="12515" width="12.7109375" style="13" customWidth="1"/>
    <col min="12516" max="12516" width="11.7109375" style="13" customWidth="1"/>
    <col min="12517" max="12517" width="60.5703125" style="13" customWidth="1"/>
    <col min="12518" max="12518" width="38.85546875" style="13" customWidth="1"/>
    <col min="12519" max="12519" width="14.28515625" style="13" customWidth="1"/>
    <col min="12520" max="12520" width="26.5703125" style="13" customWidth="1"/>
    <col min="12521" max="12527" width="9.140625" style="13"/>
    <col min="12528" max="12528" width="7.140625" style="13" customWidth="1"/>
    <col min="12529" max="12769" width="9.140625" style="13"/>
    <col min="12770" max="12770" width="5.28515625" style="13" customWidth="1"/>
    <col min="12771" max="12771" width="12.7109375" style="13" customWidth="1"/>
    <col min="12772" max="12772" width="11.7109375" style="13" customWidth="1"/>
    <col min="12773" max="12773" width="60.5703125" style="13" customWidth="1"/>
    <col min="12774" max="12774" width="38.85546875" style="13" customWidth="1"/>
    <col min="12775" max="12775" width="14.28515625" style="13" customWidth="1"/>
    <col min="12776" max="12776" width="26.5703125" style="13" customWidth="1"/>
    <col min="12777" max="12783" width="9.140625" style="13"/>
    <col min="12784" max="12784" width="7.140625" style="13" customWidth="1"/>
    <col min="12785" max="13025" width="9.140625" style="13"/>
    <col min="13026" max="13026" width="5.28515625" style="13" customWidth="1"/>
    <col min="13027" max="13027" width="12.7109375" style="13" customWidth="1"/>
    <col min="13028" max="13028" width="11.7109375" style="13" customWidth="1"/>
    <col min="13029" max="13029" width="60.5703125" style="13" customWidth="1"/>
    <col min="13030" max="13030" width="38.85546875" style="13" customWidth="1"/>
    <col min="13031" max="13031" width="14.28515625" style="13" customWidth="1"/>
    <col min="13032" max="13032" width="26.5703125" style="13" customWidth="1"/>
    <col min="13033" max="13039" width="9.140625" style="13"/>
    <col min="13040" max="13040" width="7.140625" style="13" customWidth="1"/>
    <col min="13041" max="13281" width="9.140625" style="13"/>
    <col min="13282" max="13282" width="5.28515625" style="13" customWidth="1"/>
    <col min="13283" max="13283" width="12.7109375" style="13" customWidth="1"/>
    <col min="13284" max="13284" width="11.7109375" style="13" customWidth="1"/>
    <col min="13285" max="13285" width="60.5703125" style="13" customWidth="1"/>
    <col min="13286" max="13286" width="38.85546875" style="13" customWidth="1"/>
    <col min="13287" max="13287" width="14.28515625" style="13" customWidth="1"/>
    <col min="13288" max="13288" width="26.5703125" style="13" customWidth="1"/>
    <col min="13289" max="13295" width="9.140625" style="13"/>
    <col min="13296" max="13296" width="7.140625" style="13" customWidth="1"/>
    <col min="13297" max="13537" width="9.140625" style="13"/>
    <col min="13538" max="13538" width="5.28515625" style="13" customWidth="1"/>
    <col min="13539" max="13539" width="12.7109375" style="13" customWidth="1"/>
    <col min="13540" max="13540" width="11.7109375" style="13" customWidth="1"/>
    <col min="13541" max="13541" width="60.5703125" style="13" customWidth="1"/>
    <col min="13542" max="13542" width="38.85546875" style="13" customWidth="1"/>
    <col min="13543" max="13543" width="14.28515625" style="13" customWidth="1"/>
    <col min="13544" max="13544" width="26.5703125" style="13" customWidth="1"/>
    <col min="13545" max="13551" width="9.140625" style="13"/>
    <col min="13552" max="13552" width="7.140625" style="13" customWidth="1"/>
    <col min="13553" max="13793" width="9.140625" style="13"/>
    <col min="13794" max="13794" width="5.28515625" style="13" customWidth="1"/>
    <col min="13795" max="13795" width="12.7109375" style="13" customWidth="1"/>
    <col min="13796" max="13796" width="11.7109375" style="13" customWidth="1"/>
    <col min="13797" max="13797" width="60.5703125" style="13" customWidth="1"/>
    <col min="13798" max="13798" width="38.85546875" style="13" customWidth="1"/>
    <col min="13799" max="13799" width="14.28515625" style="13" customWidth="1"/>
    <col min="13800" max="13800" width="26.5703125" style="13" customWidth="1"/>
    <col min="13801" max="13807" width="9.140625" style="13"/>
    <col min="13808" max="13808" width="7.140625" style="13" customWidth="1"/>
    <col min="13809" max="14049" width="9.140625" style="13"/>
    <col min="14050" max="14050" width="5.28515625" style="13" customWidth="1"/>
    <col min="14051" max="14051" width="12.7109375" style="13" customWidth="1"/>
    <col min="14052" max="14052" width="11.7109375" style="13" customWidth="1"/>
    <col min="14053" max="14053" width="60.5703125" style="13" customWidth="1"/>
    <col min="14054" max="14054" width="38.85546875" style="13" customWidth="1"/>
    <col min="14055" max="14055" width="14.28515625" style="13" customWidth="1"/>
    <col min="14056" max="14056" width="26.5703125" style="13" customWidth="1"/>
    <col min="14057" max="14063" width="9.140625" style="13"/>
    <col min="14064" max="14064" width="7.140625" style="13" customWidth="1"/>
    <col min="14065" max="14305" width="9.140625" style="13"/>
    <col min="14306" max="14306" width="5.28515625" style="13" customWidth="1"/>
    <col min="14307" max="14307" width="12.7109375" style="13" customWidth="1"/>
    <col min="14308" max="14308" width="11.7109375" style="13" customWidth="1"/>
    <col min="14309" max="14309" width="60.5703125" style="13" customWidth="1"/>
    <col min="14310" max="14310" width="38.85546875" style="13" customWidth="1"/>
    <col min="14311" max="14311" width="14.28515625" style="13" customWidth="1"/>
    <col min="14312" max="14312" width="26.5703125" style="13" customWidth="1"/>
    <col min="14313" max="14319" width="9.140625" style="13"/>
    <col min="14320" max="14320" width="7.140625" style="13" customWidth="1"/>
    <col min="14321" max="14561" width="9.140625" style="13"/>
    <col min="14562" max="14562" width="5.28515625" style="13" customWidth="1"/>
    <col min="14563" max="14563" width="12.7109375" style="13" customWidth="1"/>
    <col min="14564" max="14564" width="11.7109375" style="13" customWidth="1"/>
    <col min="14565" max="14565" width="60.5703125" style="13" customWidth="1"/>
    <col min="14566" max="14566" width="38.85546875" style="13" customWidth="1"/>
    <col min="14567" max="14567" width="14.28515625" style="13" customWidth="1"/>
    <col min="14568" max="14568" width="26.5703125" style="13" customWidth="1"/>
    <col min="14569" max="14575" width="9.140625" style="13"/>
    <col min="14576" max="14576" width="7.140625" style="13" customWidth="1"/>
    <col min="14577" max="14817" width="9.140625" style="13"/>
    <col min="14818" max="14818" width="5.28515625" style="13" customWidth="1"/>
    <col min="14819" max="14819" width="12.7109375" style="13" customWidth="1"/>
    <col min="14820" max="14820" width="11.7109375" style="13" customWidth="1"/>
    <col min="14821" max="14821" width="60.5703125" style="13" customWidth="1"/>
    <col min="14822" max="14822" width="38.85546875" style="13" customWidth="1"/>
    <col min="14823" max="14823" width="14.28515625" style="13" customWidth="1"/>
    <col min="14824" max="14824" width="26.5703125" style="13" customWidth="1"/>
    <col min="14825" max="14831" width="9.140625" style="13"/>
    <col min="14832" max="14832" width="7.140625" style="13" customWidth="1"/>
    <col min="14833" max="15073" width="9.140625" style="13"/>
    <col min="15074" max="15074" width="5.28515625" style="13" customWidth="1"/>
    <col min="15075" max="15075" width="12.7109375" style="13" customWidth="1"/>
    <col min="15076" max="15076" width="11.7109375" style="13" customWidth="1"/>
    <col min="15077" max="15077" width="60.5703125" style="13" customWidth="1"/>
    <col min="15078" max="15078" width="38.85546875" style="13" customWidth="1"/>
    <col min="15079" max="15079" width="14.28515625" style="13" customWidth="1"/>
    <col min="15080" max="15080" width="26.5703125" style="13" customWidth="1"/>
    <col min="15081" max="15087" width="9.140625" style="13"/>
    <col min="15088" max="15088" width="7.140625" style="13" customWidth="1"/>
    <col min="15089" max="15329" width="9.140625" style="13"/>
    <col min="15330" max="15330" width="5.28515625" style="13" customWidth="1"/>
    <col min="15331" max="15331" width="12.7109375" style="13" customWidth="1"/>
    <col min="15332" max="15332" width="11.7109375" style="13" customWidth="1"/>
    <col min="15333" max="15333" width="60.5703125" style="13" customWidth="1"/>
    <col min="15334" max="15334" width="38.85546875" style="13" customWidth="1"/>
    <col min="15335" max="15335" width="14.28515625" style="13" customWidth="1"/>
    <col min="15336" max="15336" width="26.5703125" style="13" customWidth="1"/>
    <col min="15337" max="15343" width="9.140625" style="13"/>
    <col min="15344" max="15344" width="7.140625" style="13" customWidth="1"/>
    <col min="15345" max="15585" width="9.140625" style="13"/>
    <col min="15586" max="15586" width="5.28515625" style="13" customWidth="1"/>
    <col min="15587" max="15587" width="12.7109375" style="13" customWidth="1"/>
    <col min="15588" max="15588" width="11.7109375" style="13" customWidth="1"/>
    <col min="15589" max="15589" width="60.5703125" style="13" customWidth="1"/>
    <col min="15590" max="15590" width="38.85546875" style="13" customWidth="1"/>
    <col min="15591" max="15591" width="14.28515625" style="13" customWidth="1"/>
    <col min="15592" max="15592" width="26.5703125" style="13" customWidth="1"/>
    <col min="15593" max="15599" width="9.140625" style="13"/>
    <col min="15600" max="15600" width="7.140625" style="13" customWidth="1"/>
    <col min="15601" max="15841" width="9.140625" style="13"/>
    <col min="15842" max="15842" width="5.28515625" style="13" customWidth="1"/>
    <col min="15843" max="15843" width="12.7109375" style="13" customWidth="1"/>
    <col min="15844" max="15844" width="11.7109375" style="13" customWidth="1"/>
    <col min="15845" max="15845" width="60.5703125" style="13" customWidth="1"/>
    <col min="15846" max="15846" width="38.85546875" style="13" customWidth="1"/>
    <col min="15847" max="15847" width="14.28515625" style="13" customWidth="1"/>
    <col min="15848" max="15848" width="26.5703125" style="13" customWidth="1"/>
    <col min="15849" max="15855" width="9.140625" style="13"/>
    <col min="15856" max="15856" width="7.140625" style="13" customWidth="1"/>
    <col min="15857" max="16097" width="9.140625" style="13"/>
    <col min="16098" max="16098" width="5.28515625" style="13" customWidth="1"/>
    <col min="16099" max="16099" width="12.7109375" style="13" customWidth="1"/>
    <col min="16100" max="16100" width="11.7109375" style="13" customWidth="1"/>
    <col min="16101" max="16101" width="60.5703125" style="13" customWidth="1"/>
    <col min="16102" max="16102" width="38.85546875" style="13" customWidth="1"/>
    <col min="16103" max="16103" width="14.28515625" style="13" customWidth="1"/>
    <col min="16104" max="16104" width="26.5703125" style="13" customWidth="1"/>
    <col min="16105" max="16111" width="9.140625" style="13"/>
    <col min="16112" max="16112" width="7.140625" style="13" customWidth="1"/>
    <col min="16113" max="16384" width="9.140625" style="13"/>
  </cols>
  <sheetData>
    <row r="1" spans="1:8" s="1" customFormat="1" ht="48" customHeight="1">
      <c r="B1" s="25" t="s">
        <v>87</v>
      </c>
      <c r="C1" s="25"/>
      <c r="D1" s="25"/>
      <c r="E1" s="25"/>
      <c r="F1" s="25"/>
      <c r="G1" s="25"/>
      <c r="H1" s="25"/>
    </row>
    <row r="2" spans="1:8" s="1" customFormat="1" ht="47.25">
      <c r="A2" s="2" t="s">
        <v>0</v>
      </c>
      <c r="B2" s="2" t="s">
        <v>1</v>
      </c>
      <c r="C2" s="2" t="s">
        <v>2</v>
      </c>
      <c r="D2" s="2" t="s">
        <v>3</v>
      </c>
      <c r="E2" s="2"/>
      <c r="F2" s="2" t="s">
        <v>4</v>
      </c>
      <c r="G2" s="2"/>
      <c r="H2" s="2" t="s">
        <v>5</v>
      </c>
    </row>
    <row r="3" spans="1:8" s="1" customFormat="1" ht="52.5" customHeight="1">
      <c r="A3" s="3">
        <v>1</v>
      </c>
      <c r="B3" s="4" t="s">
        <v>20</v>
      </c>
      <c r="C3" s="3">
        <v>11</v>
      </c>
      <c r="D3" s="14" t="s">
        <v>21</v>
      </c>
      <c r="E3" s="14">
        <v>11</v>
      </c>
      <c r="F3" s="5">
        <v>0</v>
      </c>
      <c r="G3" s="5"/>
      <c r="H3" s="5">
        <v>100</v>
      </c>
    </row>
    <row r="4" spans="1:8" s="1" customFormat="1" ht="51.75" customHeight="1">
      <c r="A4" s="3">
        <v>2</v>
      </c>
      <c r="B4" s="4" t="s">
        <v>18</v>
      </c>
      <c r="C4" s="6">
        <v>16</v>
      </c>
      <c r="D4" s="7" t="s">
        <v>19</v>
      </c>
      <c r="E4" s="7">
        <v>16</v>
      </c>
      <c r="F4" s="5">
        <v>0</v>
      </c>
      <c r="G4" s="5"/>
      <c r="H4" s="5">
        <v>100</v>
      </c>
    </row>
    <row r="5" spans="1:8" s="1" customFormat="1" ht="36.75" customHeight="1">
      <c r="A5" s="3">
        <v>3</v>
      </c>
      <c r="B5" s="4" t="s">
        <v>15</v>
      </c>
      <c r="C5" s="3">
        <v>8</v>
      </c>
      <c r="D5" s="7" t="s">
        <v>16</v>
      </c>
      <c r="E5" s="7">
        <v>8</v>
      </c>
      <c r="F5" s="5">
        <v>0</v>
      </c>
      <c r="G5" s="5"/>
      <c r="H5" s="5">
        <v>100</v>
      </c>
    </row>
    <row r="6" spans="1:8" s="1" customFormat="1" ht="63">
      <c r="A6" s="3">
        <v>4</v>
      </c>
      <c r="B6" s="4" t="s">
        <v>31</v>
      </c>
      <c r="C6" s="6">
        <v>15</v>
      </c>
      <c r="D6" s="7" t="s">
        <v>72</v>
      </c>
      <c r="E6" s="7">
        <v>15</v>
      </c>
      <c r="F6" s="5"/>
      <c r="G6" s="5"/>
      <c r="H6" s="5">
        <f>15*100/C6</f>
        <v>100</v>
      </c>
    </row>
    <row r="7" spans="1:8" s="1" customFormat="1" ht="78.75">
      <c r="A7" s="3">
        <v>5</v>
      </c>
      <c r="B7" s="4" t="s">
        <v>13</v>
      </c>
      <c r="C7" s="6">
        <v>21</v>
      </c>
      <c r="D7" s="7" t="s">
        <v>14</v>
      </c>
      <c r="E7" s="7">
        <v>21</v>
      </c>
      <c r="F7" s="5">
        <v>0</v>
      </c>
      <c r="G7" s="5"/>
      <c r="H7" s="5">
        <v>100</v>
      </c>
    </row>
    <row r="8" spans="1:8" s="1" customFormat="1" ht="78.75">
      <c r="A8" s="3">
        <v>6</v>
      </c>
      <c r="B8" s="4" t="s">
        <v>25</v>
      </c>
      <c r="C8" s="6">
        <v>20</v>
      </c>
      <c r="D8" s="7" t="s">
        <v>26</v>
      </c>
      <c r="E8" s="7">
        <v>20</v>
      </c>
      <c r="F8" s="5">
        <v>0</v>
      </c>
      <c r="G8" s="5"/>
      <c r="H8" s="5">
        <f>20*100/C8</f>
        <v>100</v>
      </c>
    </row>
    <row r="9" spans="1:8" s="1" customFormat="1" ht="63">
      <c r="A9" s="3">
        <v>7</v>
      </c>
      <c r="B9" s="4" t="s">
        <v>42</v>
      </c>
      <c r="C9" s="6">
        <v>17</v>
      </c>
      <c r="D9" s="7" t="s">
        <v>51</v>
      </c>
      <c r="E9" s="7">
        <v>17</v>
      </c>
      <c r="F9" s="5"/>
      <c r="G9" s="5"/>
      <c r="H9" s="5">
        <v>100</v>
      </c>
    </row>
    <row r="10" spans="1:8" s="1" customFormat="1" ht="63">
      <c r="A10" s="3">
        <v>8</v>
      </c>
      <c r="B10" s="4" t="s">
        <v>11</v>
      </c>
      <c r="C10" s="3">
        <v>22</v>
      </c>
      <c r="D10" s="14" t="s">
        <v>47</v>
      </c>
      <c r="E10" s="14">
        <v>22</v>
      </c>
      <c r="F10" s="5">
        <v>0</v>
      </c>
      <c r="G10" s="5"/>
      <c r="H10" s="5">
        <v>100</v>
      </c>
    </row>
    <row r="11" spans="1:8" s="1" customFormat="1" ht="63">
      <c r="A11" s="3">
        <v>9</v>
      </c>
      <c r="B11" s="4" t="s">
        <v>22</v>
      </c>
      <c r="C11" s="6">
        <v>16</v>
      </c>
      <c r="D11" s="7" t="s">
        <v>23</v>
      </c>
      <c r="E11" s="7">
        <v>16</v>
      </c>
      <c r="F11" s="5">
        <v>0</v>
      </c>
      <c r="G11" s="5"/>
      <c r="H11" s="5">
        <f>C11*100/16</f>
        <v>100</v>
      </c>
    </row>
    <row r="12" spans="1:8" s="1" customFormat="1" ht="36.75" customHeight="1">
      <c r="A12" s="3">
        <v>10</v>
      </c>
      <c r="B12" s="15" t="s">
        <v>9</v>
      </c>
      <c r="C12" s="3">
        <v>8</v>
      </c>
      <c r="D12" s="14" t="s">
        <v>10</v>
      </c>
      <c r="E12" s="14">
        <v>8</v>
      </c>
      <c r="F12" s="5">
        <v>0</v>
      </c>
      <c r="G12" s="5"/>
      <c r="H12" s="5">
        <v>100</v>
      </c>
    </row>
    <row r="13" spans="1:8" s="1" customFormat="1" ht="47.25">
      <c r="A13" s="3">
        <v>11</v>
      </c>
      <c r="B13" s="4" t="s">
        <v>7</v>
      </c>
      <c r="C13" s="3">
        <v>13</v>
      </c>
      <c r="D13" s="14" t="s">
        <v>8</v>
      </c>
      <c r="E13" s="14">
        <v>13</v>
      </c>
      <c r="F13" s="5">
        <v>0</v>
      </c>
      <c r="G13" s="5"/>
      <c r="H13" s="5">
        <v>100</v>
      </c>
    </row>
    <row r="14" spans="1:8" s="1" customFormat="1" ht="110.25">
      <c r="A14" s="3">
        <v>12</v>
      </c>
      <c r="B14" s="4" t="s">
        <v>28</v>
      </c>
      <c r="C14" s="6">
        <v>32</v>
      </c>
      <c r="D14" s="7" t="s">
        <v>84</v>
      </c>
      <c r="E14" s="7">
        <v>32</v>
      </c>
      <c r="F14" s="5">
        <v>0</v>
      </c>
      <c r="G14" s="5">
        <v>0</v>
      </c>
      <c r="H14" s="5">
        <f>32*100/C14</f>
        <v>100</v>
      </c>
    </row>
    <row r="15" spans="1:8" s="1" customFormat="1" ht="78.75">
      <c r="A15" s="3">
        <v>13</v>
      </c>
      <c r="B15" s="4" t="s">
        <v>27</v>
      </c>
      <c r="C15" s="6">
        <v>23</v>
      </c>
      <c r="D15" s="7" t="s">
        <v>67</v>
      </c>
      <c r="E15" s="7">
        <v>22</v>
      </c>
      <c r="F15" s="16" t="s">
        <v>66</v>
      </c>
      <c r="G15" s="5">
        <v>1</v>
      </c>
      <c r="H15" s="5">
        <f>22*100/C15</f>
        <v>95.652173913043484</v>
      </c>
    </row>
    <row r="16" spans="1:8" s="1" customFormat="1" ht="47.25">
      <c r="A16" s="3">
        <v>14</v>
      </c>
      <c r="B16" s="4" t="s">
        <v>6</v>
      </c>
      <c r="C16" s="3">
        <v>14</v>
      </c>
      <c r="D16" s="14" t="s">
        <v>56</v>
      </c>
      <c r="E16" s="14">
        <v>13</v>
      </c>
      <c r="F16" s="16" t="s">
        <v>57</v>
      </c>
      <c r="G16" s="5">
        <v>1</v>
      </c>
      <c r="H16" s="5">
        <f>13*100/C16</f>
        <v>92.857142857142861</v>
      </c>
    </row>
    <row r="17" spans="1:8" s="1" customFormat="1" ht="47.25">
      <c r="A17" s="3">
        <v>15</v>
      </c>
      <c r="B17" s="4" t="s">
        <v>34</v>
      </c>
      <c r="C17" s="6">
        <v>14</v>
      </c>
      <c r="D17" s="7" t="s">
        <v>59</v>
      </c>
      <c r="E17" s="7">
        <v>13</v>
      </c>
      <c r="F17" s="16" t="s">
        <v>58</v>
      </c>
      <c r="G17" s="5">
        <v>1</v>
      </c>
      <c r="H17" s="5">
        <f>13*100/C17</f>
        <v>92.857142857142861</v>
      </c>
    </row>
    <row r="18" spans="1:8" s="1" customFormat="1" ht="47.25">
      <c r="A18" s="3">
        <v>16</v>
      </c>
      <c r="B18" s="4" t="s">
        <v>12</v>
      </c>
      <c r="C18" s="3">
        <v>14</v>
      </c>
      <c r="D18" s="14" t="s">
        <v>50</v>
      </c>
      <c r="E18" s="14">
        <v>13</v>
      </c>
      <c r="F18" s="16" t="s">
        <v>82</v>
      </c>
      <c r="G18" s="5">
        <v>1</v>
      </c>
      <c r="H18" s="5">
        <f>13*100/C18</f>
        <v>92.857142857142861</v>
      </c>
    </row>
    <row r="19" spans="1:8" s="1" customFormat="1" ht="78.75">
      <c r="A19" s="3">
        <v>17</v>
      </c>
      <c r="B19" s="4" t="s">
        <v>38</v>
      </c>
      <c r="C19" s="6">
        <v>24</v>
      </c>
      <c r="D19" s="7" t="s">
        <v>80</v>
      </c>
      <c r="E19" s="7">
        <v>22</v>
      </c>
      <c r="F19" s="16" t="s">
        <v>79</v>
      </c>
      <c r="G19" s="5">
        <v>2</v>
      </c>
      <c r="H19" s="5">
        <f>22*100/C19</f>
        <v>91.666666666666671</v>
      </c>
    </row>
    <row r="20" spans="1:8" s="1" customFormat="1" ht="63">
      <c r="A20" s="3">
        <v>18</v>
      </c>
      <c r="B20" s="4" t="s">
        <v>29</v>
      </c>
      <c r="C20" s="6">
        <v>20</v>
      </c>
      <c r="D20" s="7" t="s">
        <v>52</v>
      </c>
      <c r="E20" s="7">
        <v>18</v>
      </c>
      <c r="F20" s="16" t="s">
        <v>53</v>
      </c>
      <c r="G20" s="5">
        <v>2</v>
      </c>
      <c r="H20" s="5">
        <f>18*100/C20</f>
        <v>90</v>
      </c>
    </row>
    <row r="21" spans="1:8" s="1" customFormat="1" ht="78.75">
      <c r="A21" s="3">
        <v>19</v>
      </c>
      <c r="B21" s="4" t="s">
        <v>32</v>
      </c>
      <c r="C21" s="6">
        <v>28</v>
      </c>
      <c r="D21" s="7" t="s">
        <v>63</v>
      </c>
      <c r="E21" s="7">
        <v>25</v>
      </c>
      <c r="F21" s="16" t="s">
        <v>62</v>
      </c>
      <c r="G21" s="5">
        <v>3</v>
      </c>
      <c r="H21" s="5">
        <f>25*100/C21</f>
        <v>89.285714285714292</v>
      </c>
    </row>
    <row r="22" spans="1:8" s="1" customFormat="1" ht="69" customHeight="1">
      <c r="A22" s="3">
        <v>20</v>
      </c>
      <c r="B22" s="4" t="s">
        <v>24</v>
      </c>
      <c r="C22" s="6">
        <v>18</v>
      </c>
      <c r="D22" s="7" t="s">
        <v>74</v>
      </c>
      <c r="E22" s="7">
        <v>16</v>
      </c>
      <c r="F22" s="16" t="s">
        <v>73</v>
      </c>
      <c r="G22" s="5">
        <v>2</v>
      </c>
      <c r="H22" s="5">
        <f>16*100/C22</f>
        <v>88.888888888888886</v>
      </c>
    </row>
    <row r="23" spans="1:8" s="1" customFormat="1" ht="97.5" customHeight="1">
      <c r="A23" s="3">
        <v>21</v>
      </c>
      <c r="B23" s="4" t="s">
        <v>30</v>
      </c>
      <c r="C23" s="6">
        <v>31</v>
      </c>
      <c r="D23" s="7" t="s">
        <v>75</v>
      </c>
      <c r="E23" s="7">
        <v>27</v>
      </c>
      <c r="F23" s="16" t="s">
        <v>76</v>
      </c>
      <c r="G23" s="5">
        <v>4</v>
      </c>
      <c r="H23" s="5">
        <f>27*100/C23</f>
        <v>87.096774193548384</v>
      </c>
    </row>
    <row r="24" spans="1:8" s="1" customFormat="1" ht="78.75">
      <c r="A24" s="3">
        <v>22</v>
      </c>
      <c r="B24" s="4" t="s">
        <v>17</v>
      </c>
      <c r="C24" s="6">
        <v>23</v>
      </c>
      <c r="D24" s="7" t="s">
        <v>83</v>
      </c>
      <c r="E24" s="7">
        <v>20</v>
      </c>
      <c r="F24" s="16" t="s">
        <v>81</v>
      </c>
      <c r="G24" s="5">
        <v>3</v>
      </c>
      <c r="H24" s="5">
        <f>20*100/C24</f>
        <v>86.956521739130437</v>
      </c>
    </row>
    <row r="25" spans="1:8" s="1" customFormat="1" ht="78.75">
      <c r="A25" s="3">
        <v>23</v>
      </c>
      <c r="B25" s="4" t="s">
        <v>41</v>
      </c>
      <c r="C25" s="6">
        <v>29</v>
      </c>
      <c r="D25" s="7" t="s">
        <v>85</v>
      </c>
      <c r="E25" s="7">
        <v>24</v>
      </c>
      <c r="F25" s="16" t="s">
        <v>86</v>
      </c>
      <c r="G25" s="5">
        <v>5</v>
      </c>
      <c r="H25" s="5">
        <f>24*100/C25</f>
        <v>82.758620689655174</v>
      </c>
    </row>
    <row r="26" spans="1:8" s="1" customFormat="1" ht="63">
      <c r="A26" s="3">
        <v>24</v>
      </c>
      <c r="B26" s="4" t="s">
        <v>35</v>
      </c>
      <c r="C26" s="6">
        <v>26</v>
      </c>
      <c r="D26" s="7" t="s">
        <v>68</v>
      </c>
      <c r="E26" s="7">
        <v>21</v>
      </c>
      <c r="F26" s="16" t="s">
        <v>69</v>
      </c>
      <c r="G26" s="5">
        <v>5</v>
      </c>
      <c r="H26" s="5">
        <f>21*100/C26</f>
        <v>80.769230769230774</v>
      </c>
    </row>
    <row r="27" spans="1:8" s="1" customFormat="1" ht="78.75">
      <c r="A27" s="3">
        <v>25</v>
      </c>
      <c r="B27" s="4" t="s">
        <v>40</v>
      </c>
      <c r="C27" s="6">
        <v>29</v>
      </c>
      <c r="D27" s="7" t="s">
        <v>54</v>
      </c>
      <c r="E27" s="7">
        <v>23</v>
      </c>
      <c r="F27" s="16" t="s">
        <v>55</v>
      </c>
      <c r="G27" s="5">
        <v>6</v>
      </c>
      <c r="H27" s="5">
        <f>23*100/C27</f>
        <v>79.310344827586206</v>
      </c>
    </row>
    <row r="28" spans="1:8" s="1" customFormat="1" ht="72.75" customHeight="1">
      <c r="A28" s="3">
        <v>26</v>
      </c>
      <c r="B28" s="4" t="s">
        <v>39</v>
      </c>
      <c r="C28" s="6">
        <v>21</v>
      </c>
      <c r="D28" s="7" t="s">
        <v>65</v>
      </c>
      <c r="E28" s="7">
        <v>16</v>
      </c>
      <c r="F28" s="16" t="s">
        <v>64</v>
      </c>
      <c r="G28" s="5">
        <v>5</v>
      </c>
      <c r="H28" s="5">
        <f>16*100/C28</f>
        <v>76.19047619047619</v>
      </c>
    </row>
    <row r="29" spans="1:8" s="1" customFormat="1" ht="37.5" customHeight="1">
      <c r="A29" s="3">
        <v>27</v>
      </c>
      <c r="B29" s="4" t="s">
        <v>36</v>
      </c>
      <c r="C29" s="6">
        <v>10</v>
      </c>
      <c r="D29" s="7" t="s">
        <v>61</v>
      </c>
      <c r="E29" s="7">
        <v>7</v>
      </c>
      <c r="F29" s="16" t="s">
        <v>60</v>
      </c>
      <c r="G29" s="5">
        <v>3</v>
      </c>
      <c r="H29" s="5">
        <f>7*100/C29</f>
        <v>70</v>
      </c>
    </row>
    <row r="30" spans="1:8" s="1" customFormat="1" ht="63">
      <c r="A30" s="3">
        <v>28</v>
      </c>
      <c r="B30" s="4" t="s">
        <v>33</v>
      </c>
      <c r="C30" s="6">
        <v>21</v>
      </c>
      <c r="D30" s="7" t="s">
        <v>77</v>
      </c>
      <c r="E30" s="7">
        <v>13</v>
      </c>
      <c r="F30" s="16" t="s">
        <v>78</v>
      </c>
      <c r="G30" s="5">
        <v>8</v>
      </c>
      <c r="H30" s="5">
        <f>13*100/C30</f>
        <v>61.904761904761905</v>
      </c>
    </row>
    <row r="31" spans="1:8" s="1" customFormat="1" ht="63">
      <c r="A31" s="3">
        <v>29</v>
      </c>
      <c r="B31" s="4" t="s">
        <v>37</v>
      </c>
      <c r="C31" s="6">
        <v>22</v>
      </c>
      <c r="D31" s="7" t="s">
        <v>89</v>
      </c>
      <c r="E31" s="7">
        <v>14</v>
      </c>
      <c r="F31" s="16" t="s">
        <v>88</v>
      </c>
      <c r="G31" s="5">
        <v>8</v>
      </c>
      <c r="H31" s="5">
        <f>14*100/22</f>
        <v>63.636363636363633</v>
      </c>
    </row>
    <row r="32" spans="1:8" s="1" customFormat="1" ht="47.25">
      <c r="A32" s="3">
        <v>30</v>
      </c>
      <c r="B32" s="4" t="s">
        <v>43</v>
      </c>
      <c r="C32" s="6">
        <v>18</v>
      </c>
      <c r="D32" s="7" t="s">
        <v>71</v>
      </c>
      <c r="E32" s="7">
        <v>9</v>
      </c>
      <c r="F32" s="16" t="s">
        <v>70</v>
      </c>
      <c r="G32" s="5">
        <v>9</v>
      </c>
      <c r="H32" s="5">
        <f>9*100/C32</f>
        <v>50</v>
      </c>
    </row>
    <row r="33" spans="1:8" s="1" customFormat="1" ht="24.75" customHeight="1">
      <c r="A33" s="8"/>
      <c r="B33" s="4" t="s">
        <v>44</v>
      </c>
      <c r="C33" s="6">
        <f>SUM(C3:C32)</f>
        <v>584</v>
      </c>
      <c r="D33" s="5">
        <f>E33</f>
        <v>515</v>
      </c>
      <c r="E33" s="6">
        <f>SUM(E3:E32)</f>
        <v>515</v>
      </c>
      <c r="F33" s="5">
        <f>G33</f>
        <v>69</v>
      </c>
      <c r="G33" s="5">
        <f>SUM(G3:G32)</f>
        <v>69</v>
      </c>
      <c r="H33" s="9">
        <f>D33*100/584</f>
        <v>88.18493150684931</v>
      </c>
    </row>
    <row r="34" spans="1:8" s="11" customFormat="1">
      <c r="B34" s="26" t="s">
        <v>48</v>
      </c>
      <c r="C34" s="26"/>
      <c r="D34" s="12"/>
      <c r="E34" s="12"/>
      <c r="F34" s="27" t="s">
        <v>49</v>
      </c>
      <c r="G34" s="27"/>
      <c r="H34" s="27"/>
    </row>
    <row r="35" spans="1:8" s="10" customFormat="1">
      <c r="F35" s="17"/>
      <c r="G35" s="20"/>
    </row>
    <row r="36" spans="1:8" s="10" customFormat="1">
      <c r="F36" s="17"/>
      <c r="G36" s="20"/>
    </row>
    <row r="37" spans="1:8" s="10" customFormat="1">
      <c r="F37" s="17"/>
      <c r="G37" s="20"/>
    </row>
    <row r="38" spans="1:8" s="10" customFormat="1">
      <c r="F38" s="17"/>
      <c r="G38" s="20"/>
    </row>
    <row r="39" spans="1:8" s="10" customFormat="1">
      <c r="F39" s="17"/>
      <c r="G39" s="20"/>
    </row>
    <row r="40" spans="1:8" s="23" customFormat="1">
      <c r="B40" s="28" t="s">
        <v>45</v>
      </c>
      <c r="C40" s="28"/>
      <c r="D40" s="28"/>
      <c r="E40" s="24"/>
      <c r="F40" s="29" t="s">
        <v>46</v>
      </c>
      <c r="G40" s="29"/>
      <c r="H40" s="29"/>
    </row>
    <row r="41" spans="1:8" s="1" customFormat="1">
      <c r="F41" s="18"/>
      <c r="G41" s="21"/>
    </row>
    <row r="42" spans="1:8" s="1" customFormat="1">
      <c r="F42" s="18"/>
      <c r="G42" s="21"/>
    </row>
    <row r="43" spans="1:8" s="1" customFormat="1">
      <c r="F43" s="18"/>
      <c r="G43" s="21"/>
    </row>
    <row r="44" spans="1:8" s="1" customFormat="1">
      <c r="F44" s="18"/>
      <c r="G44" s="21"/>
    </row>
    <row r="45" spans="1:8" s="1" customFormat="1">
      <c r="F45" s="18"/>
      <c r="G45" s="21"/>
    </row>
    <row r="46" spans="1:8" s="1" customFormat="1">
      <c r="F46" s="18"/>
      <c r="G46" s="21"/>
    </row>
    <row r="47" spans="1:8" s="1" customFormat="1">
      <c r="F47" s="18"/>
      <c r="G47" s="21"/>
    </row>
    <row r="48" spans="1:8" s="1" customFormat="1">
      <c r="F48" s="18"/>
      <c r="G48" s="21"/>
    </row>
    <row r="49" spans="6:7" s="1" customFormat="1">
      <c r="F49" s="18"/>
      <c r="G49" s="21"/>
    </row>
  </sheetData>
  <mergeCells count="5">
    <mergeCell ref="B1:H1"/>
    <mergeCell ref="B34:C34"/>
    <mergeCell ref="F34:H34"/>
    <mergeCell ref="B40:D40"/>
    <mergeCell ref="F40:H40"/>
  </mergeCells>
  <hyperlinks>
    <hyperlink ref="D7" r:id="rId1" tooltip="Quốc Oai (thị trấn)" display="https://vi.wikipedia.org/wiki/Qu%E1%BB%91c_Oai_(th%E1%BB%8B_tr%E1%BA%A5n)"/>
  </hyperlinks>
  <pageMargins left="0.28000000000000003" right="0.21" top="0.33" bottom="0.31" header="0.3" footer="0.3"/>
  <pageSetup paperSize="9"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Chuan TCPL 2018</vt:lpstr>
    </vt:vector>
  </TitlesOfParts>
  <Company>ThienIT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ThienIT</dc:creator>
  <cp:lastModifiedBy>GTDT01</cp:lastModifiedBy>
  <cp:lastPrinted>2020-01-16T03:26:59Z</cp:lastPrinted>
  <dcterms:created xsi:type="dcterms:W3CDTF">2019-02-12T08:53:30Z</dcterms:created>
  <dcterms:modified xsi:type="dcterms:W3CDTF">2020-02-04T02:03:19Z</dcterms:modified>
</cp:coreProperties>
</file>